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lap\Desktop\1RA. REUNION DE BLOQUE 2019-2022\PRIMERA REUNION DE BLOQUE DE AREA V 2019-2022\1.-SER Y HACER DEL AREA V DIOCESANA\"/>
    </mc:Choice>
  </mc:AlternateContent>
  <bookViews>
    <workbookView xWindow="0" yWindow="0" windowWidth="20490" windowHeight="7755"/>
  </bookViews>
  <sheets>
    <sheet name="Datos A.E" sheetId="1" r:id="rId1"/>
    <sheet name="Formato A.E." sheetId="2" r:id="rId2"/>
  </sheets>
  <definedNames>
    <definedName name="_xlnm.Print_Area" localSheetId="0">'Datos A.E'!$A:$P</definedName>
  </definedNames>
  <calcPr calcId="152511"/>
</workbook>
</file>

<file path=xl/calcChain.xml><?xml version="1.0" encoding="utf-8"?>
<calcChain xmlns="http://schemas.openxmlformats.org/spreadsheetml/2006/main">
  <c r="G11" i="2" l="1"/>
  <c r="F11" i="2"/>
  <c r="G10" i="2"/>
  <c r="F10" i="2"/>
  <c r="G9" i="2"/>
  <c r="F9" i="2"/>
  <c r="D19" i="1"/>
  <c r="C50" i="1"/>
  <c r="D51" i="1" s="1"/>
  <c r="B50" i="1"/>
  <c r="D49" i="1"/>
  <c r="D48" i="1"/>
  <c r="D47" i="1"/>
  <c r="D46" i="1"/>
  <c r="D45" i="1"/>
  <c r="D44" i="1"/>
  <c r="D43" i="1"/>
  <c r="D42" i="1"/>
  <c r="D41" i="1"/>
  <c r="D40" i="1"/>
  <c r="D39" i="1"/>
  <c r="D38" i="1"/>
  <c r="B27" i="1"/>
  <c r="B28" i="1" s="1"/>
  <c r="D52" i="1" l="1"/>
  <c r="B29" i="1"/>
  <c r="G12" i="2" l="1"/>
  <c r="C17" i="1"/>
  <c r="B17" i="1"/>
  <c r="D16" i="1"/>
  <c r="D15" i="1"/>
  <c r="D14" i="1"/>
  <c r="D13" i="1"/>
  <c r="D12" i="1"/>
  <c r="D11" i="1"/>
  <c r="D10" i="1"/>
  <c r="D9" i="1"/>
  <c r="D8" i="1"/>
  <c r="D7" i="1"/>
  <c r="D6" i="1"/>
  <c r="D5" i="1"/>
  <c r="D18" i="1" l="1"/>
</calcChain>
</file>

<file path=xl/sharedStrings.xml><?xml version="1.0" encoding="utf-8"?>
<sst xmlns="http://schemas.openxmlformats.org/spreadsheetml/2006/main" count="74" uniqueCount="51">
  <si>
    <t>Asistencia a las reuniones del ECS</t>
  </si>
  <si>
    <t>1.- ASISTENCIA A LAS REUNIONES DEL ECS</t>
  </si>
  <si>
    <t>MES</t>
  </si>
  <si>
    <t>REALIZADAS</t>
  </si>
  <si>
    <t>ASISTE</t>
  </si>
  <si>
    <t>PORCENT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</si>
  <si>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</si>
  <si>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</si>
  <si>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</si>
  <si>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</si>
  <si>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</si>
  <si>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</si>
  <si>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</si>
  <si>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</si>
  <si>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</si>
  <si>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</si>
  <si>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</si>
  <si>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AGO</t>
  </si>
  <si>
    <t>SUMAS</t>
  </si>
  <si>
    <t>RESULTADO</t>
  </si>
  <si>
    <t>CALIFICACIÓN</t>
  </si>
  <si>
    <t>Asistencia a las reuniones del Colegio de Asistentes Diocesano</t>
  </si>
  <si>
    <t>Asistencia a las Reuniones Generales</t>
  </si>
  <si>
    <t>RG</t>
  </si>
  <si>
    <t>ADVIENTO</t>
  </si>
  <si>
    <t>PASCUA</t>
  </si>
  <si>
    <t>PENTECOSTES</t>
  </si>
  <si>
    <t>Movimiento Familiar Cristiano</t>
  </si>
  <si>
    <t>Asistente Eclesial de Sector</t>
  </si>
  <si>
    <t>Hoja de evaluación</t>
  </si>
  <si>
    <t xml:space="preserve">Nota: Este formato sera llenado por el matrimonio Responsable de Área V de Sector y entregado al matrimonio Secretario de Sector para su revisión y análisis, anexando copia de las fuentes de información utilizadas. </t>
  </si>
  <si>
    <t>Indicadores</t>
  </si>
  <si>
    <t>Fórmula</t>
  </si>
  <si>
    <t>Fuente de información</t>
  </si>
  <si>
    <t>Pond.</t>
  </si>
  <si>
    <t>Resultado</t>
  </si>
  <si>
    <t>Calificación</t>
  </si>
  <si>
    <t xml:space="preserve">(Numero de asistencias a las reuniones de ECS / Número de reuniones programadas.)x100 </t>
  </si>
  <si>
    <t>Porcentaje de Asistencias a las reuniones generales.</t>
  </si>
  <si>
    <t>SUMA</t>
  </si>
  <si>
    <t>TABLERO DE INDICADORES DEL ASISTENTE ECLESIAL SECTOR</t>
  </si>
  <si>
    <r>
      <t>Matrimonio Responsable de Área V de Sector: _____________________________________ Ciclo Evaluado: __________</t>
    </r>
    <r>
      <rPr>
        <b/>
        <sz val="10"/>
        <color rgb="FFFF0000"/>
        <rFont val="Century Gothic"/>
        <family val="2"/>
      </rPr>
      <t xml:space="preserve"> </t>
    </r>
    <r>
      <rPr>
        <sz val="10"/>
        <rFont val="Century Gothic"/>
        <family val="2"/>
      </rPr>
      <t>Sector: _____________________________</t>
    </r>
  </si>
  <si>
    <t>Porcentaje de asistencias al Colegio de Asistentes Diocesano.</t>
  </si>
  <si>
    <t xml:space="preserve">Porcentaje de asistencia a las reuniones del ECS </t>
  </si>
  <si>
    <t>Información del responsable de Area IV de Sector.( Actas de Reunion)</t>
  </si>
  <si>
    <t>Base de Datos Diocesana.          Hoja de control del Area V de Sector.</t>
  </si>
  <si>
    <t>Información del responsable del Area V de Sector.</t>
  </si>
  <si>
    <t>Resultado:  Asistencias a           1 reunión=50;                                        2  reuniones= 70;                      3 reuniones=100</t>
  </si>
  <si>
    <t>(Número de asistencias al Colegio de Asistentes Diocesanos/Número de reuniones efectuadas)x100</t>
  </si>
  <si>
    <t>2.- ASISTENCIA A LAS REUNIONES GENERALES</t>
  </si>
  <si>
    <t>3.- ASISTENCIA A LAS REUNIONES 
DEL COLEGIO DE ASISTENTES DIOCESANO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</si>
</sst>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\ _€_-;\-* #,##0.00\ _€_-;_-* &quot;-&quot;??\ _€_-;_-@_-"/>
    <numFmt numFmtId="166" formatCode="_(* #,##0.00_);_(* \(#,##0.00\);_(* &quot;-&quot;??_);_(@_)"/>
    <numFmt numFmtId="167" formatCode="_(&quot;$&quot;* #,##0.00_);_(&quot;$&quot;* \(#,##0.00\);_(&quot;$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0"/>
      <color rgb="FFFF000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8" fillId="0" borderId="0"/>
    <xf numFmtId="9" fontId="9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Fill="1" applyAlignment="1">
      <alignment horizontal="center" vertical="center"/>
    </xf>
    <xf numFmtId="1" fontId="0" fillId="0" borderId="0" xfId="1" applyNumberFormat="1" applyFont="1" applyFill="1" applyAlignment="1">
      <alignment horizontal="center"/>
    </xf>
    <xf numFmtId="2" fontId="0" fillId="0" borderId="0" xfId="1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 vertical="center"/>
    </xf>
    <xf numFmtId="9" fontId="4" fillId="3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/>
    </xf>
    <xf numFmtId="164" fontId="4" fillId="4" borderId="0" xfId="1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2" fontId="4" fillId="3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9" fontId="4" fillId="4" borderId="0" xfId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3" fillId="3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vertical="center" wrapText="1"/>
    </xf>
    <xf numFmtId="0" fontId="17" fillId="5" borderId="2" xfId="0" applyFont="1" applyFill="1" applyBorder="1" applyAlignment="1">
      <alignment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164" fontId="18" fillId="5" borderId="2" xfId="1" applyNumberFormat="1" applyFont="1" applyFill="1" applyBorder="1" applyAlignment="1">
      <alignment horizontal="center" vertical="center" wrapText="1"/>
    </xf>
    <xf numFmtId="2" fontId="18" fillId="5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2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/>
    </xf>
    <xf numFmtId="9" fontId="4" fillId="6" borderId="0" xfId="1" applyFont="1" applyFill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0" fillId="6" borderId="0" xfId="0" applyFill="1"/>
    <xf numFmtId="2" fontId="4" fillId="6" borderId="0" xfId="1" applyNumberFormat="1" applyFont="1" applyFill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left" vertical="center"/>
    </xf>
    <xf numFmtId="0" fontId="5" fillId="7" borderId="4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</cellXfs>
  <cellStyles count="8">
    <cellStyle name="Millares 2" xfId="2"/>
    <cellStyle name="Millares 3" xfId="3"/>
    <cellStyle name="Moneda 2" xfId="4"/>
    <cellStyle name="Normal" xfId="0" builtinId="0"/>
    <cellStyle name="Normal 2" xfId="5"/>
    <cellStyle name="Normal 3" xfId="6"/>
    <cellStyle name="Porcentaje" xfId="1" builtinId="5"/>
    <cellStyle name="Porcentual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A.E'!$B$4</c:f>
              <c:strCache>
                <c:ptCount val="1"/>
                <c:pt idx="0">
                  <c:v>REALIZADAS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'Datos A.E'!$A$5:$A$16</c:f>
              <c:strCache>
                <c:ptCount val="12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DIC</c:v>
                </c:pt>
                <c:pt idx="4">
                  <c:v>ENE</c:v>
                </c:pt>
                <c:pt idx="5">
                  <c:v>FEB</c:v>
                </c:pt>
                <c:pt idx="6">
                  <c:v>MAR</c:v>
                </c:pt>
                <c:pt idx="7">
                  <c:v>ABR</c:v>
                </c:pt>
                <c:pt idx="8">
                  <c:v>MAY</c:v>
                </c:pt>
                <c:pt idx="9">
                  <c:v>JUN</c:v>
                </c:pt>
                <c:pt idx="10">
                  <c:v>JUL</c:v>
                </c:pt>
                <c:pt idx="11">
                  <c:v>AGO</c:v>
                </c:pt>
              </c:strCache>
            </c:strRef>
          </c:cat>
          <c:val>
            <c:numRef>
              <c:f>'Datos A.E'!$B$5:$B$16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79229840"/>
        <c:axId val="579225488"/>
      </c:barChart>
      <c:lineChart>
        <c:grouping val="standard"/>
        <c:varyColors val="0"/>
        <c:ser>
          <c:idx val="1"/>
          <c:order val="1"/>
          <c:tx>
            <c:strRef>
              <c:f>'Datos A.E'!$C$4</c:f>
              <c:strCache>
                <c:ptCount val="1"/>
                <c:pt idx="0">
                  <c:v>ASISTE</c:v>
                </c:pt>
              </c:strCache>
            </c:strRef>
          </c:tx>
          <c:spPr>
            <a:ln w="38100"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</c:spPr>
          </c:marker>
          <c:cat>
            <c:strRef>
              <c:f>'Datos A.E'!$A$5:$A$16</c:f>
              <c:strCache>
                <c:ptCount val="12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DIC</c:v>
                </c:pt>
                <c:pt idx="4">
                  <c:v>ENE</c:v>
                </c:pt>
                <c:pt idx="5">
                  <c:v>FEB</c:v>
                </c:pt>
                <c:pt idx="6">
                  <c:v>MAR</c:v>
                </c:pt>
                <c:pt idx="7">
                  <c:v>ABR</c:v>
                </c:pt>
                <c:pt idx="8">
                  <c:v>MAY</c:v>
                </c:pt>
                <c:pt idx="9">
                  <c:v>JUN</c:v>
                </c:pt>
                <c:pt idx="10">
                  <c:v>JUL</c:v>
                </c:pt>
                <c:pt idx="11">
                  <c:v>AGO</c:v>
                </c:pt>
              </c:strCache>
            </c:strRef>
          </c:cat>
          <c:val>
            <c:numRef>
              <c:f>'Datos A.E'!$C$5:$C$16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229840"/>
        <c:axId val="579225488"/>
      </c:lineChart>
      <c:catAx>
        <c:axId val="579229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tx1"/>
                </a:solidFill>
              </a:defRPr>
            </a:pPr>
            <a:endParaRPr lang="es-MX"/>
          </a:p>
        </c:txPr>
        <c:crossAx val="579225488"/>
        <c:crosses val="autoZero"/>
        <c:auto val="1"/>
        <c:lblAlgn val="ctr"/>
        <c:lblOffset val="100"/>
        <c:noMultiLvlLbl val="0"/>
      </c:catAx>
      <c:valAx>
        <c:axId val="579225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9229840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1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345062992693075E-2"/>
          <c:y val="0.18043811831213497"/>
          <c:w val="0.95852603036739314"/>
          <c:h val="0.71011710074701939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'Datos A.E'!$B$39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38100"/>
          </c:spPr>
          <c:invertIfNegative val="0"/>
          <c:cat>
            <c:strRef>
              <c:f>'Datos A.E'!$A$40:$A$42</c:f>
              <c:strCache>
                <c:ptCount val="3"/>
                <c:pt idx="0">
                  <c:v>NOV</c:v>
                </c:pt>
                <c:pt idx="1">
                  <c:v>DIC</c:v>
                </c:pt>
                <c:pt idx="2">
                  <c:v>ENE</c:v>
                </c:pt>
              </c:strCache>
            </c:strRef>
          </c:cat>
          <c:val>
            <c:numRef>
              <c:f>'Datos A.E'!$B$40:$B$42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00444128"/>
        <c:axId val="800449024"/>
        <c:axId val="0"/>
      </c:bar3DChart>
      <c:catAx>
        <c:axId val="80044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tx1"/>
                </a:solidFill>
              </a:defRPr>
            </a:pPr>
            <a:endParaRPr lang="es-MX"/>
          </a:p>
        </c:txPr>
        <c:crossAx val="800449024"/>
        <c:crosses val="autoZero"/>
        <c:auto val="1"/>
        <c:lblAlgn val="ctr"/>
        <c:lblOffset val="100"/>
        <c:noMultiLvlLbl val="0"/>
      </c:catAx>
      <c:valAx>
        <c:axId val="800449024"/>
        <c:scaling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044412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A.E'!$B$7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'Datos A.E'!$A$8:$A$18</c:f>
              <c:strCache>
                <c:ptCount val="10"/>
                <c:pt idx="0">
                  <c:v>DIC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AGO</c:v>
                </c:pt>
                <c:pt idx="9">
                  <c:v>SUMAS</c:v>
                </c:pt>
              </c:strCache>
            </c:strRef>
          </c:cat>
          <c:val>
            <c:numRef>
              <c:f>'Datos A.E'!$B$8:$B$18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79224400"/>
        <c:axId val="579232016"/>
      </c:barChart>
      <c:lineChart>
        <c:grouping val="standard"/>
        <c:varyColors val="0"/>
        <c:ser>
          <c:idx val="1"/>
          <c:order val="1"/>
          <c:tx>
            <c:strRef>
              <c:f>'Datos A.E'!$C$7</c:f>
              <c:strCache>
                <c:ptCount val="1"/>
                <c:pt idx="0">
                  <c:v>0</c:v>
                </c:pt>
              </c:strCache>
            </c:strRef>
          </c:tx>
          <c:spPr>
            <a:ln w="38100"/>
          </c:spPr>
          <c:marker>
            <c:symbol val="none"/>
          </c:marker>
          <c:cat>
            <c:strRef>
              <c:f>'Datos A.E'!$A$8:$A$18</c:f>
              <c:strCache>
                <c:ptCount val="10"/>
                <c:pt idx="0">
                  <c:v>DIC</c:v>
                </c:pt>
                <c:pt idx="1">
                  <c:v>ENE</c:v>
                </c:pt>
                <c:pt idx="2">
                  <c:v>FEB</c:v>
                </c:pt>
                <c:pt idx="3">
                  <c:v>MAR</c:v>
                </c:pt>
                <c:pt idx="4">
                  <c:v>ABR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AGO</c:v>
                </c:pt>
                <c:pt idx="9">
                  <c:v>SUMAS</c:v>
                </c:pt>
              </c:strCache>
            </c:strRef>
          </c:cat>
          <c:val>
            <c:numRef>
              <c:f>'Datos A.E'!$C$8:$C$18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224400"/>
        <c:axId val="579232016"/>
      </c:lineChart>
      <c:catAx>
        <c:axId val="579224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579232016"/>
        <c:crosses val="autoZero"/>
        <c:auto val="1"/>
        <c:lblAlgn val="ctr"/>
        <c:lblOffset val="100"/>
        <c:noMultiLvlLbl val="0"/>
      </c:catAx>
      <c:valAx>
        <c:axId val="57923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92244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A.E'!$B$22</c:f>
              <c:strCache>
                <c:ptCount val="1"/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'Datos A.E'!$A$23:$A$34</c:f>
              <c:strCache>
                <c:ptCount val="7"/>
                <c:pt idx="0">
                  <c:v>RG</c:v>
                </c:pt>
                <c:pt idx="1">
                  <c:v>ADVIENTO</c:v>
                </c:pt>
                <c:pt idx="2">
                  <c:v>PASCUA</c:v>
                </c:pt>
                <c:pt idx="3">
                  <c:v>PENTECOSTES</c:v>
                </c:pt>
                <c:pt idx="4">
                  <c:v>SUMAS</c:v>
                </c:pt>
                <c:pt idx="5">
                  <c:v>RESULTADO</c:v>
                </c:pt>
                <c:pt idx="6">
                  <c:v>CALIFICACIÓN</c:v>
                </c:pt>
              </c:strCache>
            </c:strRef>
          </c:cat>
          <c:val>
            <c:numRef>
              <c:f>'Datos A.E'!$B$23:$B$34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 formatCode="0.0%">
                  <c:v>0.7</c:v>
                </c:pt>
                <c:pt idx="6" formatCode="0.00">
                  <c:v>13.999999999999998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79224944"/>
        <c:axId val="579226576"/>
      </c:barChart>
      <c:lineChart>
        <c:grouping val="standard"/>
        <c:varyColors val="0"/>
        <c:ser>
          <c:idx val="1"/>
          <c:order val="1"/>
          <c:tx>
            <c:strRef>
              <c:f>'Datos A.E'!$C$22</c:f>
              <c:strCache>
                <c:ptCount val="1"/>
              </c:strCache>
            </c:strRef>
          </c:tx>
          <c:spPr>
            <a:ln w="38100"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</c:spPr>
          </c:marker>
          <c:cat>
            <c:strRef>
              <c:f>'Datos A.E'!$A$23:$A$34</c:f>
              <c:strCache>
                <c:ptCount val="7"/>
                <c:pt idx="0">
                  <c:v>RG</c:v>
                </c:pt>
                <c:pt idx="1">
                  <c:v>ADVIENTO</c:v>
                </c:pt>
                <c:pt idx="2">
                  <c:v>PASCUA</c:v>
                </c:pt>
                <c:pt idx="3">
                  <c:v>PENTECOSTES</c:v>
                </c:pt>
                <c:pt idx="4">
                  <c:v>SUMAS</c:v>
                </c:pt>
                <c:pt idx="5">
                  <c:v>RESULTADO</c:v>
                </c:pt>
                <c:pt idx="6">
                  <c:v>CALIFICACIÓN</c:v>
                </c:pt>
              </c:strCache>
            </c:strRef>
          </c:cat>
          <c:val>
            <c:numRef>
              <c:f>'Datos A.E'!$C$23:$C$34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9224944"/>
        <c:axId val="579226576"/>
      </c:lineChart>
      <c:catAx>
        <c:axId val="57922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1"/>
            </a:pPr>
            <a:endParaRPr lang="es-MX"/>
          </a:p>
        </c:txPr>
        <c:crossAx val="579226576"/>
        <c:crosses val="autoZero"/>
        <c:auto val="1"/>
        <c:lblAlgn val="ctr"/>
        <c:lblOffset val="100"/>
        <c:noMultiLvlLbl val="0"/>
      </c:catAx>
      <c:valAx>
        <c:axId val="57922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9224944"/>
        <c:crosses val="autoZero"/>
        <c:crossBetween val="between"/>
        <c:majorUnit val="1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127001</xdr:rowOff>
    </xdr:from>
    <xdr:to>
      <xdr:col>0</xdr:col>
      <xdr:colOff>991804</xdr:colOff>
      <xdr:row>1</xdr:row>
      <xdr:rowOff>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408709</xdr:colOff>
      <xdr:row>3</xdr:row>
      <xdr:rowOff>48491</xdr:rowOff>
    </xdr:from>
    <xdr:to>
      <xdr:col>13</xdr:col>
      <xdr:colOff>754673</xdr:colOff>
      <xdr:row>17</xdr:row>
      <xdr:rowOff>159327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467590</xdr:colOff>
      <xdr:row>21</xdr:row>
      <xdr:rowOff>60615</xdr:rowOff>
    </xdr:from>
    <xdr:to>
      <xdr:col>14</xdr:col>
      <xdr:colOff>8660</xdr:colOff>
      <xdr:row>34</xdr:row>
      <xdr:rowOff>8660</xdr:rowOff>
    </xdr:to>
    <xdr:graphicFrame macro="">
      <xdr:nvGraphicFramePr>
        <xdr:cNvPr id="11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408709</xdr:colOff>
      <xdr:row>39</xdr:row>
      <xdr:rowOff>48491</xdr:rowOff>
    </xdr:from>
    <xdr:to>
      <xdr:col>13</xdr:col>
      <xdr:colOff>86592</xdr:colOff>
      <xdr:row>51</xdr:row>
      <xdr:rowOff>0</xdr:rowOff>
    </xdr:to>
    <xdr:graphicFrame macro="">
      <xdr:nvGraphicFramePr>
        <xdr:cNvPr id="1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161059</xdr:colOff>
      <xdr:row>37</xdr:row>
      <xdr:rowOff>29441</xdr:rowOff>
    </xdr:from>
    <xdr:to>
      <xdr:col>13</xdr:col>
      <xdr:colOff>714375</xdr:colOff>
      <xdr:row>51</xdr:row>
      <xdr:rowOff>121227</xdr:rowOff>
    </xdr:to>
    <xdr:graphicFrame macro="">
      <xdr:nvGraphicFramePr>
        <xdr:cNvPr id="1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55562</xdr:colOff>
      <xdr:row>0</xdr:row>
      <xdr:rowOff>103188</xdr:rowOff>
    </xdr:from>
    <xdr:to>
      <xdr:col>1</xdr:col>
      <xdr:colOff>289881</xdr:colOff>
      <xdr:row>4</xdr:row>
      <xdr:rowOff>184136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62" y="103188"/>
          <a:ext cx="548644" cy="928673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266701</xdr:colOff>
      <xdr:row>0</xdr:row>
      <xdr:rowOff>1</xdr:rowOff>
    </xdr:from>
    <xdr:to>
      <xdr:col>7</xdr:col>
      <xdr:colOff>1215</xdr:colOff>
      <xdr:row>5</xdr:row>
      <xdr:rowOff>85726</xdr:rowOff>
    </xdr:to>
    <xdr:pic>
      <xdr:nvPicPr>
        <xdr:cNvPr id="4" name="Picture 5" descr="LOGO EQUIPO ENTRANTE  2019.png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2"/>
        <a:stretch/>
      </xdr:blipFill>
      <xdr:spPr>
        <a:xfrm>
          <a:off x="8391526" y="1"/>
          <a:ext cx="1163264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P69"/>
  <sheetViews>
    <sheetView tabSelected="1" topLeftCell="A40" workbookViewId="0">
      <selection activeCell="F21" sqref="F21:M21"/>
    </sheetView>
  </sheetViews>
  <sheetFormatPr baseColWidth="10" defaultColWidth="11.42578125" defaultRowHeight="15" x14ac:dyDescent="0.25"/>
  <cols>
    <col min="1" max="1" width="15.28515625" customWidth="1"/>
    <col min="2" max="2" width="12.7109375" style="13" customWidth="1"/>
    <col min="3" max="3" width="11.42578125" style="13" customWidth="1"/>
    <col min="4" max="4" width="8.85546875" style="13" customWidth="1"/>
    <col min="5" max="5" width="12.7109375" style="13" customWidth="1"/>
    <col min="6" max="6" width="8.7109375" style="13" customWidth="1"/>
  </cols>
  <sheetData>
    <row r="1" spans="1:16" s="1" customFormat="1" ht="112.5" customHeight="1" x14ac:dyDescent="0.25">
      <c r="A1" s="39" t="s">
        <v>40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s="5" customFormat="1" x14ac:dyDescent="0.25">
      <c r="A2" s="2"/>
      <c r="B2" s="2"/>
      <c r="C2" s="3"/>
      <c r="D2" s="2"/>
      <c r="E2" s="2"/>
      <c r="F2" s="2"/>
      <c r="G2" s="4"/>
    </row>
    <row r="3" spans="1:16" s="8" customFormat="1" ht="39" customHeight="1" x14ac:dyDescent="0.25">
      <c r="A3" s="65" t="s">
        <v>0</v>
      </c>
      <c r="B3" s="65"/>
      <c r="C3" s="65"/>
      <c r="D3" s="65"/>
      <c r="E3" s="6"/>
      <c r="F3" s="38" t="s">
        <v>1</v>
      </c>
      <c r="G3" s="38"/>
      <c r="H3" s="38"/>
      <c r="I3" s="38"/>
      <c r="J3" s="38"/>
      <c r="K3" s="38"/>
      <c r="L3" s="38"/>
      <c r="M3" s="38"/>
      <c r="N3" s="7"/>
      <c r="O3" s="7"/>
    </row>
    <row r="4" spans="1:16" x14ac:dyDescent="0.25">
      <c r="A4" s="9" t="s">
        <v>2</v>
      </c>
      <c r="B4" s="10" t="s">
        <v>3</v>
      </c>
      <c r="C4" s="11" t="s">
        <v>4</v>
      </c>
      <c r="D4" s="11" t="s">
        <v>5</v>
      </c>
      <c r="E4"/>
      <c r="F4"/>
    </row>
    <row r="5" spans="1:16" x14ac:dyDescent="0.25">
      <c r="A5" s="12" t="s">
        <v>6</v>
      </c>
      <c r="B5" s="13">
        <v>2</v>
      </c>
      <c r="C5" s="13">
        <v>1</v>
      </c>
      <c r="D5" s="14">
        <f t="shared" ref="D5:D16" si="0" xml:space="preserve"> IF(B5=0,1, C5/B5)</f>
        <v>0.5</v>
      </c>
      <c r="E5"/>
      <c r="F5"/>
    </row>
    <row r="6" spans="1:16" x14ac:dyDescent="0.25">
      <c r="A6" s="12" t="s">
        <v>7</v>
      </c>
      <c r="B6" s="13">
        <v>2</v>
      </c>
      <c r="C6" s="13">
        <v>2</v>
      </c>
      <c r="D6" s="14">
        <f t="shared" si="0"/>
        <v>1</v>
      </c>
      <c r="E6"/>
      <c r="F6"/>
    </row>
    <row r="7" spans="1:16" x14ac:dyDescent="0.25">
      <c r="A7" s="12" t="s">
        <v>8</v>
      </c>
      <c r="B7" s="13">
        <v>0</v>
      </c>
      <c r="C7" s="13">
        <v>0</v>
      </c>
      <c r="D7" s="14">
        <f t="shared" si="0"/>
        <v>1</v>
      </c>
      <c r="E7"/>
      <c r="F7"/>
    </row>
    <row r="8" spans="1:16" x14ac:dyDescent="0.25">
      <c r="A8" s="12" t="s">
        <v>9</v>
      </c>
      <c r="B8" s="13">
        <v>0</v>
      </c>
      <c r="C8" s="13">
        <v>0</v>
      </c>
      <c r="D8" s="14">
        <f t="shared" si="0"/>
        <v>1</v>
      </c>
      <c r="E8"/>
      <c r="F8"/>
    </row>
    <row r="9" spans="1:16" x14ac:dyDescent="0.25">
      <c r="A9" s="12" t="s">
        <v>10</v>
      </c>
      <c r="B9" s="13">
        <v>0</v>
      </c>
      <c r="C9" s="13">
        <v>0</v>
      </c>
      <c r="D9" s="14">
        <f t="shared" si="0"/>
        <v>1</v>
      </c>
      <c r="E9"/>
      <c r="F9"/>
    </row>
    <row r="10" spans="1:16" x14ac:dyDescent="0.25">
      <c r="A10" s="12" t="s">
        <v>11</v>
      </c>
      <c r="B10" s="13">
        <v>0</v>
      </c>
      <c r="C10" s="13">
        <v>0</v>
      </c>
      <c r="D10" s="14">
        <f t="shared" si="0"/>
        <v>1</v>
      </c>
      <c r="E10"/>
      <c r="F10"/>
    </row>
    <row r="11" spans="1:16" x14ac:dyDescent="0.25">
      <c r="A11" s="12" t="s">
        <v>12</v>
      </c>
      <c r="B11" s="13">
        <v>0</v>
      </c>
      <c r="C11" s="13">
        <v>0</v>
      </c>
      <c r="D11" s="14">
        <f t="shared" si="0"/>
        <v>1</v>
      </c>
      <c r="E11"/>
      <c r="F11"/>
    </row>
    <row r="12" spans="1:16" x14ac:dyDescent="0.25">
      <c r="A12" s="12" t="s">
        <v>13</v>
      </c>
      <c r="B12" s="13">
        <v>0</v>
      </c>
      <c r="C12" s="13">
        <v>0</v>
      </c>
      <c r="D12" s="14">
        <f t="shared" si="0"/>
        <v>1</v>
      </c>
      <c r="E12"/>
      <c r="F12"/>
    </row>
    <row r="13" spans="1:16" x14ac:dyDescent="0.25">
      <c r="A13" s="12" t="s">
        <v>14</v>
      </c>
      <c r="B13" s="13">
        <v>0</v>
      </c>
      <c r="C13" s="13">
        <v>0</v>
      </c>
      <c r="D13" s="14">
        <f t="shared" si="0"/>
        <v>1</v>
      </c>
      <c r="E13"/>
      <c r="F13"/>
    </row>
    <row r="14" spans="1:16" x14ac:dyDescent="0.25">
      <c r="A14" s="12" t="s">
        <v>15</v>
      </c>
      <c r="B14" s="13">
        <v>0</v>
      </c>
      <c r="C14" s="13">
        <v>0</v>
      </c>
      <c r="D14" s="14">
        <f t="shared" si="0"/>
        <v>1</v>
      </c>
      <c r="E14"/>
      <c r="F14"/>
    </row>
    <row r="15" spans="1:16" x14ac:dyDescent="0.25">
      <c r="A15" s="12" t="s">
        <v>16</v>
      </c>
      <c r="B15" s="13">
        <v>0</v>
      </c>
      <c r="C15" s="13">
        <v>0</v>
      </c>
      <c r="D15" s="14">
        <f t="shared" si="0"/>
        <v>1</v>
      </c>
      <c r="E15"/>
      <c r="F15"/>
    </row>
    <row r="16" spans="1:16" x14ac:dyDescent="0.25">
      <c r="A16" s="12" t="s">
        <v>17</v>
      </c>
      <c r="B16" s="13">
        <v>0</v>
      </c>
      <c r="C16" s="13">
        <v>0</v>
      </c>
      <c r="D16" s="14">
        <f t="shared" si="0"/>
        <v>1</v>
      </c>
      <c r="E16"/>
      <c r="F16"/>
    </row>
    <row r="17" spans="1:15" x14ac:dyDescent="0.25">
      <c r="A17" s="15" t="s">
        <v>18</v>
      </c>
      <c r="B17" s="11">
        <f>SUM(B5:B16)</f>
        <v>4</v>
      </c>
      <c r="C17" s="11">
        <f>SUM(C5:C16)</f>
        <v>3</v>
      </c>
      <c r="D17" s="11"/>
      <c r="E17"/>
      <c r="F17"/>
    </row>
    <row r="18" spans="1:15" x14ac:dyDescent="0.25">
      <c r="B18" s="2"/>
      <c r="C18" s="16" t="s">
        <v>19</v>
      </c>
      <c r="D18" s="17">
        <f>IF(C17=0,0,C17/B17)</f>
        <v>0.75</v>
      </c>
      <c r="E18"/>
      <c r="F18"/>
    </row>
    <row r="19" spans="1:15" x14ac:dyDescent="0.25">
      <c r="B19" s="2"/>
      <c r="C19" s="18" t="s">
        <v>20</v>
      </c>
      <c r="D19" s="19">
        <f>D18*0.6*100</f>
        <v>44.999999999999993</v>
      </c>
      <c r="E19"/>
      <c r="F19"/>
    </row>
    <row r="20" spans="1:15" ht="35.25" customHeight="1" x14ac:dyDescent="0.25"/>
    <row r="21" spans="1:15" ht="27" customHeight="1" x14ac:dyDescent="0.25">
      <c r="F21" s="38" t="s">
        <v>49</v>
      </c>
      <c r="G21" s="38"/>
      <c r="H21" s="38"/>
      <c r="I21" s="38"/>
      <c r="J21" s="38"/>
      <c r="K21" s="38"/>
      <c r="L21" s="38"/>
      <c r="M21" s="38"/>
      <c r="O21" s="13"/>
    </row>
    <row r="22" spans="1:15" ht="20.25" customHeight="1" x14ac:dyDescent="0.25">
      <c r="A22" s="59" t="s">
        <v>22</v>
      </c>
      <c r="B22" s="60"/>
      <c r="C22" s="60"/>
      <c r="D22" s="61"/>
      <c r="E22" s="6"/>
      <c r="F22" s="38"/>
      <c r="G22" s="38"/>
      <c r="H22" s="38"/>
      <c r="I22" s="38"/>
      <c r="J22" s="38"/>
      <c r="K22" s="38"/>
      <c r="L22" s="38"/>
      <c r="M22" s="38"/>
      <c r="N22" s="37"/>
    </row>
    <row r="23" spans="1:15" x14ac:dyDescent="0.25">
      <c r="A23" s="9" t="s">
        <v>23</v>
      </c>
      <c r="B23" s="11" t="s">
        <v>4</v>
      </c>
      <c r="C23" s="11"/>
      <c r="E23"/>
      <c r="F23"/>
    </row>
    <row r="24" spans="1:15" x14ac:dyDescent="0.25">
      <c r="A24" s="12" t="s">
        <v>24</v>
      </c>
      <c r="B24" s="13">
        <v>1</v>
      </c>
      <c r="C24" s="11"/>
      <c r="E24"/>
      <c r="F24"/>
    </row>
    <row r="25" spans="1:15" x14ac:dyDescent="0.25">
      <c r="A25" s="12" t="s">
        <v>25</v>
      </c>
      <c r="B25" s="13">
        <v>1</v>
      </c>
      <c r="C25" s="11"/>
      <c r="E25"/>
      <c r="F25"/>
    </row>
    <row r="26" spans="1:15" x14ac:dyDescent="0.25">
      <c r="A26" s="12" t="s">
        <v>26</v>
      </c>
      <c r="B26" s="13">
        <v>0</v>
      </c>
      <c r="C26" s="11"/>
      <c r="E26"/>
      <c r="F26"/>
    </row>
    <row r="27" spans="1:15" x14ac:dyDescent="0.25">
      <c r="A27" s="15" t="s">
        <v>18</v>
      </c>
      <c r="B27" s="11">
        <f>SUM(B24:B26)</f>
        <v>2</v>
      </c>
      <c r="C27" s="11"/>
      <c r="E27"/>
      <c r="F27"/>
    </row>
    <row r="28" spans="1:15" x14ac:dyDescent="0.25">
      <c r="A28" s="16" t="s">
        <v>19</v>
      </c>
      <c r="B28" s="17">
        <f>IF(B27=0,0,IF(B27=1,0.5,IF(B27=2,0.7,1)))</f>
        <v>0.7</v>
      </c>
      <c r="E28"/>
      <c r="F28"/>
    </row>
    <row r="29" spans="1:15" x14ac:dyDescent="0.25">
      <c r="A29" s="18" t="s">
        <v>20</v>
      </c>
      <c r="B29" s="19">
        <f>B28*0.2*100</f>
        <v>13.999999999999998</v>
      </c>
      <c r="E29"/>
      <c r="F29"/>
    </row>
    <row r="35" spans="1:14" x14ac:dyDescent="0.25">
      <c r="A35" s="58"/>
      <c r="B35" s="56"/>
      <c r="C35" s="56"/>
      <c r="D35" s="57"/>
      <c r="E35"/>
      <c r="F35"/>
    </row>
    <row r="36" spans="1:14" ht="30" customHeight="1" x14ac:dyDescent="0.25">
      <c r="A36" s="62" t="s">
        <v>21</v>
      </c>
      <c r="B36" s="63"/>
      <c r="C36" s="63"/>
      <c r="D36" s="64"/>
      <c r="E36" s="20"/>
      <c r="F36" s="38" t="s">
        <v>50</v>
      </c>
      <c r="G36" s="38"/>
      <c r="H36" s="38"/>
      <c r="I36" s="38"/>
      <c r="J36" s="38"/>
      <c r="K36" s="38"/>
      <c r="L36" s="38"/>
      <c r="M36" s="38"/>
      <c r="N36" s="13"/>
    </row>
    <row r="37" spans="1:14" ht="21" customHeight="1" x14ac:dyDescent="0.25">
      <c r="A37" s="9" t="s">
        <v>2</v>
      </c>
      <c r="B37" s="10" t="s">
        <v>3</v>
      </c>
      <c r="C37" s="11" t="s">
        <v>4</v>
      </c>
      <c r="D37" s="11" t="s">
        <v>5</v>
      </c>
      <c r="E37"/>
      <c r="F37" s="38"/>
      <c r="G37" s="38"/>
      <c r="H37" s="38"/>
      <c r="I37" s="38"/>
      <c r="J37" s="38"/>
      <c r="K37" s="38"/>
      <c r="L37" s="38"/>
      <c r="M37" s="38"/>
    </row>
    <row r="38" spans="1:14" x14ac:dyDescent="0.25">
      <c r="A38" s="12" t="s">
        <v>6</v>
      </c>
      <c r="B38" s="13">
        <v>1</v>
      </c>
      <c r="C38" s="13">
        <v>1</v>
      </c>
      <c r="D38" s="14">
        <f t="shared" ref="D38:D49" si="1" xml:space="preserve"> IF(B38=0,1, C38/B38)</f>
        <v>1</v>
      </c>
      <c r="E38"/>
      <c r="F38"/>
    </row>
    <row r="39" spans="1:14" x14ac:dyDescent="0.25">
      <c r="A39" s="12" t="s">
        <v>7</v>
      </c>
      <c r="B39" s="13">
        <v>0</v>
      </c>
      <c r="C39" s="13">
        <v>0</v>
      </c>
      <c r="D39" s="14">
        <f t="shared" si="1"/>
        <v>1</v>
      </c>
      <c r="E39"/>
      <c r="F39"/>
    </row>
    <row r="40" spans="1:14" x14ac:dyDescent="0.25">
      <c r="A40" s="12" t="s">
        <v>8</v>
      </c>
      <c r="B40" s="13">
        <v>0</v>
      </c>
      <c r="C40" s="13">
        <v>0</v>
      </c>
      <c r="D40" s="14">
        <f t="shared" si="1"/>
        <v>1</v>
      </c>
      <c r="E40"/>
      <c r="F40"/>
    </row>
    <row r="41" spans="1:14" x14ac:dyDescent="0.25">
      <c r="A41" s="12" t="s">
        <v>9</v>
      </c>
      <c r="B41" s="13">
        <v>0</v>
      </c>
      <c r="C41" s="13">
        <v>0</v>
      </c>
      <c r="D41" s="14">
        <f t="shared" si="1"/>
        <v>1</v>
      </c>
      <c r="E41"/>
      <c r="F41"/>
    </row>
    <row r="42" spans="1:14" x14ac:dyDescent="0.25">
      <c r="A42" s="12" t="s">
        <v>10</v>
      </c>
      <c r="B42" s="13">
        <v>0</v>
      </c>
      <c r="C42" s="13">
        <v>0</v>
      </c>
      <c r="D42" s="14">
        <f t="shared" si="1"/>
        <v>1</v>
      </c>
      <c r="E42"/>
      <c r="F42"/>
    </row>
    <row r="43" spans="1:14" x14ac:dyDescent="0.25">
      <c r="A43" s="12" t="s">
        <v>11</v>
      </c>
      <c r="B43" s="13">
        <v>0</v>
      </c>
      <c r="C43" s="13">
        <v>0</v>
      </c>
      <c r="D43" s="14">
        <f t="shared" si="1"/>
        <v>1</v>
      </c>
      <c r="E43"/>
      <c r="F43"/>
    </row>
    <row r="44" spans="1:14" x14ac:dyDescent="0.25">
      <c r="A44" s="12" t="s">
        <v>12</v>
      </c>
      <c r="B44" s="13">
        <v>0</v>
      </c>
      <c r="C44" s="13">
        <v>0</v>
      </c>
      <c r="D44" s="14">
        <f t="shared" si="1"/>
        <v>1</v>
      </c>
      <c r="E44"/>
      <c r="F44"/>
    </row>
    <row r="45" spans="1:14" x14ac:dyDescent="0.25">
      <c r="A45" s="12" t="s">
        <v>13</v>
      </c>
      <c r="B45" s="13">
        <v>0</v>
      </c>
      <c r="C45" s="13">
        <v>0</v>
      </c>
      <c r="D45" s="14">
        <f t="shared" si="1"/>
        <v>1</v>
      </c>
      <c r="E45"/>
      <c r="F45"/>
    </row>
    <row r="46" spans="1:14" x14ac:dyDescent="0.25">
      <c r="A46" s="12" t="s">
        <v>14</v>
      </c>
      <c r="B46" s="13">
        <v>0</v>
      </c>
      <c r="C46" s="13">
        <v>0</v>
      </c>
      <c r="D46" s="14">
        <f t="shared" si="1"/>
        <v>1</v>
      </c>
      <c r="E46"/>
      <c r="F46"/>
    </row>
    <row r="47" spans="1:14" x14ac:dyDescent="0.25">
      <c r="A47" s="12" t="s">
        <v>15</v>
      </c>
      <c r="B47" s="13">
        <v>0</v>
      </c>
      <c r="C47" s="13">
        <v>0</v>
      </c>
      <c r="D47" s="14">
        <f t="shared" si="1"/>
        <v>1</v>
      </c>
      <c r="E47"/>
      <c r="F47"/>
    </row>
    <row r="48" spans="1:14" x14ac:dyDescent="0.25">
      <c r="A48" s="12" t="s">
        <v>16</v>
      </c>
      <c r="B48" s="13">
        <v>0</v>
      </c>
      <c r="C48" s="13">
        <v>0</v>
      </c>
      <c r="D48" s="14">
        <f t="shared" si="1"/>
        <v>1</v>
      </c>
      <c r="E48"/>
      <c r="F48"/>
    </row>
    <row r="49" spans="1:14" x14ac:dyDescent="0.25">
      <c r="A49" s="12" t="s">
        <v>17</v>
      </c>
      <c r="B49" s="13">
        <v>0</v>
      </c>
      <c r="C49" s="13">
        <v>0</v>
      </c>
      <c r="D49" s="14">
        <f t="shared" si="1"/>
        <v>1</v>
      </c>
      <c r="E49"/>
      <c r="F49"/>
    </row>
    <row r="50" spans="1:14" x14ac:dyDescent="0.25">
      <c r="A50" s="15" t="s">
        <v>18</v>
      </c>
      <c r="B50" s="9">
        <f>SUM(B38:B49)</f>
        <v>1</v>
      </c>
      <c r="C50" s="9">
        <f>SUM(C38:C49)</f>
        <v>1</v>
      </c>
      <c r="D50" s="11"/>
      <c r="E50"/>
      <c r="F50"/>
    </row>
    <row r="51" spans="1:14" x14ac:dyDescent="0.25">
      <c r="B51" s="2"/>
      <c r="C51" s="16" t="s">
        <v>19</v>
      </c>
      <c r="D51" s="21">
        <f>+C50/B50</f>
        <v>1</v>
      </c>
      <c r="E51"/>
      <c r="F51"/>
    </row>
    <row r="52" spans="1:14" x14ac:dyDescent="0.25">
      <c r="C52" s="18" t="s">
        <v>20</v>
      </c>
      <c r="D52" s="19">
        <f>D51*0.2*100</f>
        <v>20</v>
      </c>
    </row>
    <row r="53" spans="1:14" ht="15.75" customHeight="1" x14ac:dyDescent="0.25">
      <c r="A53" s="40"/>
      <c r="B53" s="40"/>
      <c r="C53" s="40"/>
      <c r="D53" s="40"/>
      <c r="E53" s="20"/>
      <c r="F53" s="38"/>
      <c r="G53" s="38"/>
      <c r="H53" s="38"/>
      <c r="I53" s="38"/>
      <c r="J53" s="38"/>
      <c r="K53" s="38"/>
      <c r="L53" s="38"/>
      <c r="M53" s="38"/>
      <c r="N53" s="13"/>
    </row>
    <row r="54" spans="1:14" ht="15" customHeight="1" x14ac:dyDescent="0.25">
      <c r="A54" s="9"/>
      <c r="B54" s="10"/>
      <c r="C54" s="11"/>
      <c r="D54" s="11"/>
      <c r="E54"/>
      <c r="F54" s="38"/>
      <c r="G54" s="38"/>
      <c r="H54" s="38"/>
      <c r="I54" s="38"/>
      <c r="J54" s="38"/>
      <c r="K54" s="38"/>
      <c r="L54" s="38"/>
      <c r="M54" s="38"/>
    </row>
    <row r="55" spans="1:14" x14ac:dyDescent="0.25">
      <c r="A55" s="51"/>
      <c r="B55" s="50"/>
      <c r="C55" s="50"/>
      <c r="D55" s="52"/>
      <c r="E55"/>
      <c r="F55"/>
    </row>
    <row r="56" spans="1:14" x14ac:dyDescent="0.25">
      <c r="A56" s="51"/>
      <c r="B56" s="50"/>
      <c r="C56" s="50"/>
      <c r="D56" s="52"/>
      <c r="E56"/>
      <c r="F56"/>
    </row>
    <row r="57" spans="1:14" x14ac:dyDescent="0.25">
      <c r="A57" s="51"/>
      <c r="B57" s="50"/>
      <c r="C57" s="50"/>
      <c r="D57" s="52"/>
      <c r="E57"/>
      <c r="F57"/>
    </row>
    <row r="58" spans="1:14" x14ac:dyDescent="0.25">
      <c r="A58" s="51"/>
      <c r="B58" s="50"/>
      <c r="C58" s="50"/>
      <c r="D58" s="52"/>
      <c r="E58"/>
      <c r="F58"/>
    </row>
    <row r="59" spans="1:14" x14ac:dyDescent="0.25">
      <c r="A59" s="51"/>
      <c r="B59" s="50"/>
      <c r="C59" s="50"/>
      <c r="D59" s="52"/>
      <c r="E59"/>
      <c r="F59"/>
    </row>
    <row r="60" spans="1:14" x14ac:dyDescent="0.25">
      <c r="A60" s="51"/>
      <c r="B60" s="50"/>
      <c r="C60" s="50"/>
      <c r="D60" s="52"/>
      <c r="E60"/>
      <c r="F60"/>
    </row>
    <row r="61" spans="1:14" x14ac:dyDescent="0.25">
      <c r="A61" s="51"/>
      <c r="B61" s="50"/>
      <c r="C61" s="50"/>
      <c r="D61" s="52"/>
      <c r="E61"/>
      <c r="F61"/>
    </row>
    <row r="62" spans="1:14" x14ac:dyDescent="0.25">
      <c r="A62" s="51"/>
      <c r="B62" s="50"/>
      <c r="C62" s="50"/>
      <c r="D62" s="52"/>
      <c r="E62"/>
      <c r="F62"/>
    </row>
    <row r="63" spans="1:14" x14ac:dyDescent="0.25">
      <c r="A63" s="51"/>
      <c r="B63" s="50"/>
      <c r="C63" s="50"/>
      <c r="D63" s="52"/>
      <c r="E63"/>
      <c r="F63"/>
    </row>
    <row r="64" spans="1:14" x14ac:dyDescent="0.25">
      <c r="A64" s="51"/>
      <c r="B64" s="50"/>
      <c r="C64" s="50"/>
      <c r="D64" s="52"/>
      <c r="E64"/>
      <c r="F64"/>
    </row>
    <row r="65" spans="1:6" x14ac:dyDescent="0.25">
      <c r="A65" s="51"/>
      <c r="B65" s="50"/>
      <c r="C65" s="50"/>
      <c r="D65" s="52"/>
      <c r="E65"/>
      <c r="F65"/>
    </row>
    <row r="66" spans="1:6" x14ac:dyDescent="0.25">
      <c r="A66" s="51"/>
      <c r="B66" s="50"/>
      <c r="C66" s="50"/>
      <c r="D66" s="52"/>
      <c r="E66"/>
      <c r="F66"/>
    </row>
    <row r="67" spans="1:6" x14ac:dyDescent="0.25">
      <c r="A67" s="53"/>
      <c r="B67" s="49"/>
      <c r="C67" s="49"/>
      <c r="D67" s="50"/>
      <c r="E67"/>
      <c r="F67"/>
    </row>
    <row r="68" spans="1:6" x14ac:dyDescent="0.25">
      <c r="A68" s="54"/>
      <c r="B68" s="50"/>
      <c r="C68" s="50"/>
      <c r="D68" s="52"/>
      <c r="E68"/>
      <c r="F68"/>
    </row>
    <row r="69" spans="1:6" x14ac:dyDescent="0.25">
      <c r="A69" s="54"/>
      <c r="B69" s="50"/>
      <c r="C69" s="50"/>
      <c r="D69" s="55"/>
    </row>
  </sheetData>
  <mergeCells count="10">
    <mergeCell ref="A53:D53"/>
    <mergeCell ref="F53:M54"/>
    <mergeCell ref="F21:M21"/>
    <mergeCell ref="A22:D22"/>
    <mergeCell ref="F22:M22"/>
    <mergeCell ref="A36:D36"/>
    <mergeCell ref="F36:M37"/>
    <mergeCell ref="A1:P1"/>
    <mergeCell ref="A3:D3"/>
    <mergeCell ref="F3:M3"/>
  </mergeCells>
  <conditionalFormatting sqref="D5:D1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5:D6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8:D4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G15"/>
  <sheetViews>
    <sheetView topLeftCell="A7" workbookViewId="0">
      <selection activeCell="G12" sqref="G12"/>
    </sheetView>
  </sheetViews>
  <sheetFormatPr baseColWidth="10" defaultColWidth="11.42578125" defaultRowHeight="15" x14ac:dyDescent="0.25"/>
  <cols>
    <col min="1" max="1" width="4.7109375" customWidth="1"/>
    <col min="2" max="2" width="42.85546875" customWidth="1"/>
    <col min="3" max="4" width="20.7109375" customWidth="1"/>
    <col min="5" max="5" width="9.7109375" customWidth="1"/>
    <col min="6" max="7" width="10.7109375" customWidth="1"/>
  </cols>
  <sheetData>
    <row r="1" spans="1:7" ht="17.25" x14ac:dyDescent="0.25">
      <c r="A1" s="22"/>
      <c r="B1" s="43" t="s">
        <v>27</v>
      </c>
      <c r="C1" s="43"/>
      <c r="D1" s="43"/>
      <c r="E1" s="43"/>
      <c r="F1" s="43"/>
      <c r="G1" s="43"/>
    </row>
    <row r="2" spans="1:7" ht="17.25" x14ac:dyDescent="0.25">
      <c r="A2" s="22"/>
      <c r="B2" s="23"/>
      <c r="C2" s="23"/>
      <c r="D2" s="23"/>
      <c r="E2" s="23"/>
      <c r="F2" s="23"/>
      <c r="G2" s="23"/>
    </row>
    <row r="3" spans="1:7" ht="17.25" x14ac:dyDescent="0.25">
      <c r="A3" s="22"/>
      <c r="B3" s="43" t="s">
        <v>28</v>
      </c>
      <c r="C3" s="43"/>
      <c r="D3" s="43"/>
      <c r="E3" s="43"/>
      <c r="F3" s="43"/>
      <c r="G3" s="43"/>
    </row>
    <row r="4" spans="1:7" x14ac:dyDescent="0.25">
      <c r="A4" s="24"/>
      <c r="B4" s="44" t="s">
        <v>29</v>
      </c>
      <c r="C4" s="44"/>
      <c r="D4" s="44"/>
      <c r="E4" s="44"/>
      <c r="F4" s="44"/>
      <c r="G4" s="44"/>
    </row>
    <row r="5" spans="1:7" ht="21" customHeight="1" x14ac:dyDescent="0.25">
      <c r="A5" s="24"/>
      <c r="B5" s="25"/>
      <c r="C5" s="25"/>
      <c r="D5" s="25"/>
      <c r="E5" s="25"/>
      <c r="F5" s="25"/>
      <c r="G5" s="25"/>
    </row>
    <row r="6" spans="1:7" s="1" customFormat="1" ht="21" customHeight="1" x14ac:dyDescent="0.25">
      <c r="A6" s="45" t="s">
        <v>30</v>
      </c>
      <c r="B6" s="45"/>
      <c r="C6" s="45"/>
      <c r="D6" s="45"/>
      <c r="E6" s="45"/>
      <c r="F6" s="45"/>
      <c r="G6" s="45"/>
    </row>
    <row r="7" spans="1:7" ht="20.100000000000001" customHeight="1" x14ac:dyDescent="0.25">
      <c r="A7" s="46"/>
      <c r="B7" s="41" t="s">
        <v>31</v>
      </c>
      <c r="C7" s="41" t="s">
        <v>32</v>
      </c>
      <c r="D7" s="41" t="s">
        <v>33</v>
      </c>
      <c r="E7" s="41" t="s">
        <v>34</v>
      </c>
      <c r="F7" s="41" t="s">
        <v>35</v>
      </c>
      <c r="G7" s="41" t="s">
        <v>36</v>
      </c>
    </row>
    <row r="8" spans="1:7" ht="20.100000000000001" customHeight="1" x14ac:dyDescent="0.25">
      <c r="A8" s="46"/>
      <c r="B8" s="41"/>
      <c r="C8" s="41"/>
      <c r="D8" s="41"/>
      <c r="E8" s="41"/>
      <c r="F8" s="41"/>
      <c r="G8" s="41"/>
    </row>
    <row r="9" spans="1:7" ht="80.099999999999994" customHeight="1" x14ac:dyDescent="0.25">
      <c r="A9" s="26">
        <v>1</v>
      </c>
      <c r="B9" s="27" t="s">
        <v>43</v>
      </c>
      <c r="C9" s="28" t="s">
        <v>37</v>
      </c>
      <c r="D9" s="28" t="s">
        <v>44</v>
      </c>
      <c r="E9" s="29">
        <v>0.6</v>
      </c>
      <c r="F9" s="30">
        <f>+'Datos A.E'!$D$18</f>
        <v>0.75</v>
      </c>
      <c r="G9" s="31">
        <f>+'Datos A.E'!$D$19</f>
        <v>44.999999999999993</v>
      </c>
    </row>
    <row r="10" spans="1:7" ht="80.099999999999994" customHeight="1" x14ac:dyDescent="0.25">
      <c r="A10" s="26">
        <v>2</v>
      </c>
      <c r="B10" s="27" t="s">
        <v>38</v>
      </c>
      <c r="C10" s="28" t="s">
        <v>47</v>
      </c>
      <c r="D10" s="28" t="s">
        <v>45</v>
      </c>
      <c r="E10" s="29">
        <v>0.2</v>
      </c>
      <c r="F10" s="30">
        <f>+'Datos A.E'!B28</f>
        <v>0.7</v>
      </c>
      <c r="G10" s="31">
        <f>+'Datos A.E'!B29</f>
        <v>13.999999999999998</v>
      </c>
    </row>
    <row r="11" spans="1:7" ht="80.099999999999994" customHeight="1" x14ac:dyDescent="0.25">
      <c r="A11" s="26">
        <v>3</v>
      </c>
      <c r="B11" s="27" t="s">
        <v>42</v>
      </c>
      <c r="C11" s="28" t="s">
        <v>48</v>
      </c>
      <c r="D11" s="28" t="s">
        <v>46</v>
      </c>
      <c r="E11" s="29">
        <v>0.2</v>
      </c>
      <c r="F11" s="30">
        <f>+'Datos A.E'!D51</f>
        <v>1</v>
      </c>
      <c r="G11" s="31">
        <f>+'Datos A.E'!D52</f>
        <v>20</v>
      </c>
    </row>
    <row r="12" spans="1:7" ht="21" customHeight="1" x14ac:dyDescent="0.3">
      <c r="A12" s="32"/>
      <c r="B12" s="33"/>
      <c r="C12" s="33"/>
      <c r="D12" s="33"/>
      <c r="E12" s="33"/>
      <c r="F12" s="47" t="s">
        <v>39</v>
      </c>
      <c r="G12" s="48">
        <f>SUM(G9:G11)</f>
        <v>79</v>
      </c>
    </row>
    <row r="13" spans="1:7" ht="31.5" customHeight="1" x14ac:dyDescent="0.3">
      <c r="A13" s="32"/>
      <c r="B13" s="33"/>
      <c r="C13" s="33"/>
      <c r="D13" s="33"/>
      <c r="E13" s="33"/>
      <c r="F13" s="33"/>
      <c r="G13" s="34"/>
    </row>
    <row r="14" spans="1:7" ht="43.5" customHeight="1" x14ac:dyDescent="0.25">
      <c r="A14" s="42" t="s">
        <v>41</v>
      </c>
      <c r="B14" s="42"/>
      <c r="C14" s="42"/>
      <c r="D14" s="42"/>
      <c r="E14" s="42"/>
      <c r="F14" s="42"/>
      <c r="G14" s="42"/>
    </row>
    <row r="15" spans="1:7" ht="15.75" x14ac:dyDescent="0.3">
      <c r="A15" s="24"/>
      <c r="B15" s="35"/>
      <c r="C15" s="35"/>
      <c r="D15" s="35"/>
      <c r="E15" s="35"/>
      <c r="F15" s="35"/>
      <c r="G15" s="36"/>
    </row>
  </sheetData>
  <mergeCells count="12">
    <mergeCell ref="F7:F8"/>
    <mergeCell ref="G7:G8"/>
    <mergeCell ref="A14:G14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 A.E</vt:lpstr>
      <vt:lpstr>Formato A.E.</vt:lpstr>
      <vt:lpstr>'Datos A.E'!Área_de_impresión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lolis</dc:creator>
  <cp:lastModifiedBy>usuariolap</cp:lastModifiedBy>
  <dcterms:created xsi:type="dcterms:W3CDTF">2017-08-25T23:05:16Z</dcterms:created>
  <dcterms:modified xsi:type="dcterms:W3CDTF">2019-09-22T19:39:15Z</dcterms:modified>
</cp:coreProperties>
</file>