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6392" windowHeight="5376"/>
  </bookViews>
  <sheets>
    <sheet name="Tablero" sheetId="4" r:id="rId1"/>
    <sheet name="Formato" sheetId="7" r:id="rId2"/>
  </sheets>
  <definedNames>
    <definedName name="_xlnm.Print_Area" localSheetId="0">Tablero!$A:$S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4" l="1"/>
  <c r="D51" i="4" l="1"/>
  <c r="D50" i="4"/>
  <c r="D49" i="4"/>
  <c r="D48" i="4"/>
  <c r="D47" i="4"/>
  <c r="D46" i="4"/>
  <c r="D45" i="4"/>
  <c r="D44" i="4"/>
  <c r="B35" i="4"/>
  <c r="D24" i="4"/>
  <c r="D25" i="4"/>
  <c r="D26" i="4"/>
  <c r="D27" i="4"/>
  <c r="D28" i="4"/>
  <c r="D29" i="4"/>
  <c r="D30" i="4"/>
  <c r="D31" i="4"/>
  <c r="D32" i="4"/>
  <c r="D33" i="4"/>
  <c r="D34" i="4"/>
  <c r="D23" i="4"/>
  <c r="C35" i="4"/>
  <c r="H6" i="4"/>
  <c r="H7" i="4"/>
  <c r="H8" i="4"/>
  <c r="H9" i="4"/>
  <c r="H11" i="4"/>
  <c r="H5" i="4"/>
  <c r="J64" i="4"/>
  <c r="J65" i="4"/>
  <c r="J66" i="4"/>
  <c r="J63" i="4"/>
  <c r="C52" i="4"/>
  <c r="B52" i="4"/>
  <c r="F12" i="4"/>
  <c r="B12" i="4"/>
  <c r="C12" i="4"/>
  <c r="G12" i="4"/>
  <c r="C14" i="4"/>
  <c r="H14" i="4" s="1"/>
  <c r="D52" i="4" l="1"/>
  <c r="D53" i="4" s="1"/>
  <c r="J69" i="4"/>
  <c r="D36" i="4"/>
  <c r="H15" i="4"/>
  <c r="J70" i="4" l="1"/>
  <c r="D37" i="4"/>
  <c r="G16" i="7" s="1"/>
  <c r="D54" i="4"/>
</calcChain>
</file>

<file path=xl/sharedStrings.xml><?xml version="1.0" encoding="utf-8"?>
<sst xmlns="http://schemas.openxmlformats.org/spreadsheetml/2006/main" count="107" uniqueCount="92">
  <si>
    <t>TABLERO DE INDICADORES DEL MATRIMONIO RESPONSABLE DE ÁREA VI DE SECTOR</t>
  </si>
  <si>
    <t>INDICADOR 1.- Porcentaje de capacitación del ECJ del Sector</t>
  </si>
  <si>
    <t>CAPACITACIONES TOMADAS POR LOS JOVENES DEL ECJ DEL SECTOR</t>
  </si>
  <si>
    <t>PORCENTAJE DE CAPACITACIÓN DEL ECJ DEL SECTOR
META: 100%</t>
  </si>
  <si>
    <t>FUNCION</t>
  </si>
  <si>
    <t>CIP I Y II</t>
  </si>
  <si>
    <t>SHEZ</t>
  </si>
  <si>
    <t>MO</t>
  </si>
  <si>
    <t>SHECS</t>
  </si>
  <si>
    <t>%CAP</t>
  </si>
  <si>
    <t>AI juvenil</t>
  </si>
  <si>
    <t>AII juvenil</t>
  </si>
  <si>
    <t>AIII juvenil</t>
  </si>
  <si>
    <t>AIV juvenil</t>
  </si>
  <si>
    <t>AV juvenil</t>
  </si>
  <si>
    <t>JCS</t>
  </si>
  <si>
    <t>SUMAS</t>
  </si>
  <si>
    <t xml:space="preserve">Total ECJ: </t>
  </si>
  <si>
    <t>RESULTADO</t>
  </si>
  <si>
    <t>CALIFICACIÓN</t>
  </si>
  <si>
    <t>ASISTENCIA A LAS REUNIONES DEL ECJ DE SECTOR</t>
  </si>
  <si>
    <t>REUNIONES A LAS QUE ASISTIERON</t>
  </si>
  <si>
    <t>Resultado</t>
  </si>
  <si>
    <t>Calificación</t>
  </si>
  <si>
    <t>MEMBRESIA JUVENIL Y ADOLESCENTES</t>
  </si>
  <si>
    <t xml:space="preserve">MEMBRESIA JUVENIL </t>
  </si>
  <si>
    <t>CICLO ANTERIOR</t>
  </si>
  <si>
    <t>CICLO ACTUAL</t>
  </si>
  <si>
    <t>% INCREM</t>
  </si>
  <si>
    <t>Equip. 1er J</t>
  </si>
  <si>
    <t>Equip. 2do J</t>
  </si>
  <si>
    <t>Equip. 1er Ad</t>
  </si>
  <si>
    <t>Negativo</t>
  </si>
  <si>
    <t>Equip. 2do Ad</t>
  </si>
  <si>
    <t>0 -10 %</t>
  </si>
  <si>
    <t>Equip. 3er Ad</t>
  </si>
  <si>
    <t xml:space="preserve">11 - 20 % </t>
  </si>
  <si>
    <t>Promotores J</t>
  </si>
  <si>
    <t>21 - 40 %</t>
  </si>
  <si>
    <t>Promotores Ad</t>
  </si>
  <si>
    <t>&gt; 40 %</t>
  </si>
  <si>
    <t>ECJ Sector</t>
  </si>
  <si>
    <t>PERMANENCIA DE MEMBRESIA JUVENIL POR ZONAS</t>
  </si>
  <si>
    <t>ZONA</t>
  </si>
  <si>
    <t>N1-J
Ciclo Anterior</t>
  </si>
  <si>
    <t>N2-J
Ciclo Actual</t>
  </si>
  <si>
    <t>N1-Adols.
Ciclo Anterior</t>
  </si>
  <si>
    <t>N2-Adols.
Ciclo Actual</t>
  </si>
  <si>
    <t>N2-Adols.
Ciclo Anterior</t>
  </si>
  <si>
    <t>N3-Adols.
Ciclo Actual</t>
  </si>
  <si>
    <t>% PERM</t>
  </si>
  <si>
    <t>ZONA A</t>
  </si>
  <si>
    <t>ZONA B</t>
  </si>
  <si>
    <t>ZONA C</t>
  </si>
  <si>
    <t>Movimiento Familiar Cristiano</t>
  </si>
  <si>
    <t>Matrimonio Responsable de Área VI de Sector</t>
  </si>
  <si>
    <t>Hoja de evaluación</t>
  </si>
  <si>
    <t xml:space="preserve">Nota: Este formato será llenado por el matrimonio Responsable de Área VI de Sector  y entregado al matrimonio Secretario de Sector para su revisión y análisis, anexando copia de las fuentes de información utilizadas. </t>
  </si>
  <si>
    <t>Indicadores</t>
  </si>
  <si>
    <t>Fórmula</t>
  </si>
  <si>
    <t>Fuente de información</t>
  </si>
  <si>
    <t>Pond.</t>
  </si>
  <si>
    <t>Porcentaje de capacitacion del equipo coordinador juvenil.</t>
  </si>
  <si>
    <t xml:space="preserve">Porcentaje de permanencia de los jóvenes miembros del sector. </t>
  </si>
  <si>
    <t>SUMA</t>
  </si>
  <si>
    <t>Matrimonio Responsable de Área VI de Sector: ______________________________  Ciclo Evaluado: __________________    Sector:___________________________________</t>
  </si>
  <si>
    <t>{(Número de capacitaciones de los jóvenes del ECJ más el número de capacitaciones tomadasen el ciclo)/(número de capacitaciones requeridas por el número de miembros del ECJ)} x 100</t>
  </si>
  <si>
    <t xml:space="preserve">Información del joven responsable de Área IV de Sector. </t>
  </si>
  <si>
    <t>Porcentaje de equipos zonales que cuentan con matrimonio de servicio.</t>
  </si>
  <si>
    <t>Cantidad de matrimonios de servicio que apoyan las reuniones zonales/ cantidad de equipos zonales en el Sector</t>
  </si>
  <si>
    <t xml:space="preserve">Información del joven responsable de Área I de Sector. </t>
  </si>
  <si>
    <t>Porcentaje de incremento de los  jóvenes  del Sector.</t>
  </si>
  <si>
    <t xml:space="preserve">[(Suma de jóvenes del  ciclo actual / Suma de jóvenes en el ciclo  anterior)-1] x 100. </t>
  </si>
  <si>
    <t xml:space="preserve">Concentrado de membresía del  Sector. Formato SJ-03  del ciclo actual y del anterior. </t>
  </si>
  <si>
    <t xml:space="preserve">(Suma de jóvenes del Sector del ciclo actual, a partir del 2o Nivel / Suma de jóvenes del Sector ciclo anterior en 1er. Nivel) x 100 </t>
  </si>
  <si>
    <t>Concentrado de membresía del Sector. Formato SJ-03 del ciclo anterior y del actual</t>
  </si>
  <si>
    <t>Porcentaje de incremento de los adolescentes del Sector.</t>
  </si>
  <si>
    <t>{(Suma de adolescentes el ciclo actual/Suma de adolescentes del ciclo anterior) -1} x 100</t>
  </si>
  <si>
    <t>Concentrado de membresía del Sector. Formato SA-03 del ciclo actual y del anterior</t>
  </si>
  <si>
    <t xml:space="preserve">Porcentaje de permanencia de los adolescentes miembros del sector. </t>
  </si>
  <si>
    <t>(Sma de adolescentes del Sector en 2do y 3er nivel del ciclo actual/ Suma de adolescentes de 1er y 2do Nivel del ciclo anterior) x 100</t>
  </si>
  <si>
    <t>TDM</t>
  </si>
  <si>
    <t>TPD</t>
  </si>
  <si>
    <t>AVI juvenil</t>
  </si>
  <si>
    <t>INDICADOR 2.- Porcentaje de equipos zonale que  cuentan con matrimonio de servicio.</t>
  </si>
  <si>
    <t>PORCENTAJE DE ASISTENCIA A LAS REUNIONES DEL ECJS
META: 100%</t>
  </si>
  <si>
    <t>Equipos Zonales</t>
  </si>
  <si>
    <t>MATRIMONIO DE SERVICIO</t>
  </si>
  <si>
    <t>% MATRIMONIO</t>
  </si>
  <si>
    <t xml:space="preserve"> </t>
  </si>
  <si>
    <t>INDICADOR 3 Y 5.- Porcentaje de incremento de jóvenes y adolescentes en el Sector.</t>
  </si>
  <si>
    <t>INDICADOR 4 Y 6 .- Porcentaje de permanencia de los Jóvenes y Adolescentes en el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</si>
</sst>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8"/>
      <name val="Calibri Light"/>
      <family val="2"/>
    </font>
    <font>
      <sz val="8"/>
      <color theme="1"/>
      <name val="Calibri Light"/>
      <family val="2"/>
    </font>
    <font>
      <sz val="9"/>
      <name val="Calibri Light"/>
      <family val="2"/>
    </font>
    <font>
      <b/>
      <sz val="9"/>
      <name val="Calibri Light"/>
      <family val="2"/>
    </font>
    <font>
      <sz val="11"/>
      <color theme="1"/>
      <name val="Calibri Light"/>
      <family val="2"/>
    </font>
    <font>
      <sz val="8"/>
      <name val="Arial Narrow"/>
      <family val="2"/>
    </font>
    <font>
      <b/>
      <sz val="11"/>
      <name val="Century Gothic"/>
      <family val="2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7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</cellStyleXfs>
  <cellXfs count="111">
    <xf numFmtId="0" fontId="0" fillId="0" borderId="0" xfId="0"/>
    <xf numFmtId="0" fontId="3" fillId="0" borderId="0" xfId="0" applyFont="1" applyAlignment="1">
      <alignment horizontal="center" vertical="center"/>
    </xf>
    <xf numFmtId="0" fontId="0" fillId="2" borderId="0" xfId="0" applyFill="1"/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9" fontId="0" fillId="4" borderId="0" xfId="1" applyFont="1" applyFill="1" applyAlignment="1">
      <alignment horizont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0" fillId="0" borderId="0" xfId="1" applyNumberFormat="1" applyFont="1" applyFill="1" applyAlignment="1">
      <alignment horizontal="center"/>
    </xf>
    <xf numFmtId="0" fontId="4" fillId="0" borderId="0" xfId="0" applyFont="1" applyAlignment="1">
      <alignment vertical="center"/>
    </xf>
    <xf numFmtId="0" fontId="0" fillId="5" borderId="0" xfId="0" applyFill="1"/>
    <xf numFmtId="0" fontId="3" fillId="5" borderId="0" xfId="0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/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65" fontId="2" fillId="0" borderId="0" xfId="1" applyNumberFormat="1" applyFont="1" applyFill="1" applyAlignment="1">
      <alignment horizontal="center"/>
    </xf>
    <xf numFmtId="1" fontId="0" fillId="3" borderId="0" xfId="1" applyNumberFormat="1" applyFont="1" applyFill="1" applyAlignment="1">
      <alignment horizontal="center"/>
    </xf>
    <xf numFmtId="164" fontId="2" fillId="4" borderId="0" xfId="0" applyNumberFormat="1" applyFont="1" applyFill="1" applyAlignment="1">
      <alignment horizontal="center" vertical="center"/>
    </xf>
    <xf numFmtId="1" fontId="2" fillId="3" borderId="0" xfId="1" applyNumberFormat="1" applyFont="1" applyFill="1" applyAlignment="1">
      <alignment horizontal="left"/>
    </xf>
    <xf numFmtId="0" fontId="2" fillId="2" borderId="0" xfId="0" applyFont="1" applyFill="1"/>
    <xf numFmtId="0" fontId="7" fillId="0" borderId="0" xfId="0" applyFont="1" applyFill="1" applyAlignment="1">
      <alignment horizontal="center" vertical="center"/>
    </xf>
    <xf numFmtId="0" fontId="0" fillId="0" borderId="0" xfId="0" applyFill="1"/>
    <xf numFmtId="0" fontId="9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6" fillId="6" borderId="1" xfId="0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5" fontId="17" fillId="0" borderId="1" xfId="1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1" fontId="1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2" fontId="1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9" fillId="6" borderId="0" xfId="0" applyFont="1" applyFill="1"/>
    <xf numFmtId="0" fontId="18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1" fontId="2" fillId="3" borderId="0" xfId="1" applyNumberFormat="1" applyFont="1" applyFill="1" applyAlignment="1">
      <alignment horizontal="center"/>
    </xf>
    <xf numFmtId="165" fontId="2" fillId="3" borderId="0" xfId="1" applyNumberFormat="1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2" fillId="3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10" fontId="2" fillId="2" borderId="0" xfId="0" applyNumberFormat="1" applyFont="1" applyFill="1" applyAlignment="1">
      <alignment horizontal="center" vertical="center"/>
    </xf>
    <xf numFmtId="9" fontId="3" fillId="4" borderId="0" xfId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0" fontId="18" fillId="3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/>
    </xf>
    <xf numFmtId="1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1" fontId="20" fillId="0" borderId="0" xfId="0" applyNumberFormat="1" applyFont="1" applyFill="1" applyBorder="1" applyAlignment="1">
      <alignment horizontal="center" vertical="center"/>
    </xf>
    <xf numFmtId="0" fontId="18" fillId="8" borderId="0" xfId="0" applyFont="1" applyFill="1" applyAlignment="1">
      <alignment horizontal="center" vertical="center" wrapText="1"/>
    </xf>
    <xf numFmtId="0" fontId="3" fillId="8" borderId="0" xfId="0" applyFont="1" applyFill="1" applyAlignment="1">
      <alignment horizontal="center" vertical="center"/>
    </xf>
    <xf numFmtId="165" fontId="19" fillId="0" borderId="0" xfId="1" applyNumberFormat="1" applyFont="1" applyFill="1" applyAlignment="1">
      <alignment horizontal="center"/>
    </xf>
    <xf numFmtId="0" fontId="2" fillId="4" borderId="0" xfId="0" applyFont="1" applyFill="1" applyAlignment="1">
      <alignment vertical="center"/>
    </xf>
    <xf numFmtId="0" fontId="3" fillId="0" borderId="0" xfId="0" applyFont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2" fillId="7" borderId="0" xfId="0" applyFont="1" applyFill="1" applyAlignment="1">
      <alignment horizontal="center"/>
    </xf>
    <xf numFmtId="9" fontId="19" fillId="4" borderId="0" xfId="1" applyFont="1" applyFill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3" fillId="4" borderId="0" xfId="0" applyFont="1" applyFill="1" applyAlignment="1">
      <alignment vertical="center"/>
    </xf>
    <xf numFmtId="2" fontId="2" fillId="4" borderId="0" xfId="1" applyNumberFormat="1" applyFont="1" applyFill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/>
    </xf>
    <xf numFmtId="165" fontId="2" fillId="3" borderId="0" xfId="1" applyNumberFormat="1" applyFont="1" applyFill="1" applyAlignment="1">
      <alignment horizontal="center" vertical="center"/>
    </xf>
    <xf numFmtId="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23" fillId="0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0" fontId="14" fillId="4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 vertical="center"/>
    </xf>
  </cellXfs>
  <cellStyles count="4">
    <cellStyle name="Normal" xfId="0" builtinId="0"/>
    <cellStyle name="Normal 2" xfId="2"/>
    <cellStyle name="Normal 3" xfId="3"/>
    <cellStyle name="Porcentaje" xfId="1" builtinId="5"/>
  </cellStyles>
  <dxfs count="0"/>
  <tableStyles count="0" defaultTableStyle="TableStyleMedium2" defaultPivotStyle="PivotStyleMedium9"/>
  <colors>
    <mruColors>
      <color rgb="FF0096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35980174423902E-2"/>
          <c:y val="5.4557836290119753E-2"/>
          <c:w val="0.79002339639671737"/>
          <c:h val="0.6440190369324227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Tablero!$B$43</c:f>
              <c:strCache>
                <c:ptCount val="1"/>
                <c:pt idx="0">
                  <c:v>CICLO ANTERIOR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strRef>
              <c:f>Tablero!$A$44:$A$51</c:f>
              <c:strCache>
                <c:ptCount val="8"/>
                <c:pt idx="0">
                  <c:v>Equip. 1er J</c:v>
                </c:pt>
                <c:pt idx="1">
                  <c:v>Equip. 2do J</c:v>
                </c:pt>
                <c:pt idx="2">
                  <c:v>Equip. 1er Ad</c:v>
                </c:pt>
                <c:pt idx="3">
                  <c:v>Equip. 2do Ad</c:v>
                </c:pt>
                <c:pt idx="4">
                  <c:v>Equip. 3er Ad</c:v>
                </c:pt>
                <c:pt idx="5">
                  <c:v>Promotores J</c:v>
                </c:pt>
                <c:pt idx="6">
                  <c:v>Promotores Ad</c:v>
                </c:pt>
                <c:pt idx="7">
                  <c:v>ECJ Sector</c:v>
                </c:pt>
              </c:strCache>
            </c:strRef>
          </c:cat>
          <c:val>
            <c:numRef>
              <c:f>Tablero!$B$44:$B$51</c:f>
              <c:numCache>
                <c:formatCode>General</c:formatCode>
                <c:ptCount val="8"/>
                <c:pt idx="0">
                  <c:v>200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075-4CBA-8F0F-2701809C621D}"/>
            </c:ext>
          </c:extLst>
        </c:ser>
        <c:ser>
          <c:idx val="0"/>
          <c:order val="1"/>
          <c:tx>
            <c:strRef>
              <c:f>Tablero!$C$43</c:f>
              <c:strCache>
                <c:ptCount val="1"/>
                <c:pt idx="0">
                  <c:v>CICLO ACTUAL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Tablero!$A$44:$A$51</c:f>
              <c:strCache>
                <c:ptCount val="8"/>
                <c:pt idx="0">
                  <c:v>Equip. 1er J</c:v>
                </c:pt>
                <c:pt idx="1">
                  <c:v>Equip. 2do J</c:v>
                </c:pt>
                <c:pt idx="2">
                  <c:v>Equip. 1er Ad</c:v>
                </c:pt>
                <c:pt idx="3">
                  <c:v>Equip. 2do Ad</c:v>
                </c:pt>
                <c:pt idx="4">
                  <c:v>Equip. 3er Ad</c:v>
                </c:pt>
                <c:pt idx="5">
                  <c:v>Promotores J</c:v>
                </c:pt>
                <c:pt idx="6">
                  <c:v>Promotores Ad</c:v>
                </c:pt>
                <c:pt idx="7">
                  <c:v>ECJ Sector</c:v>
                </c:pt>
              </c:strCache>
            </c:strRef>
          </c:cat>
          <c:val>
            <c:numRef>
              <c:f>Tablero!$C$44:$C$51</c:f>
              <c:numCache>
                <c:formatCode>General</c:formatCode>
                <c:ptCount val="8"/>
                <c:pt idx="0">
                  <c:v>150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075-4CBA-8F0F-2701809C6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1756208"/>
        <c:axId val="-31754032"/>
      </c:barChart>
      <c:catAx>
        <c:axId val="-31756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-31754032"/>
        <c:crosses val="autoZero"/>
        <c:auto val="1"/>
        <c:lblAlgn val="ctr"/>
        <c:lblOffset val="100"/>
        <c:noMultiLvlLbl val="0"/>
      </c:catAx>
      <c:valAx>
        <c:axId val="-31754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MX"/>
          </a:p>
        </c:txPr>
        <c:crossAx val="-3175620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lang="es-ES"/>
          </a:pPr>
          <a:endParaRPr lang="es-MX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Tablero!$A$63:$A$66</c:f>
              <c:strCache>
                <c:ptCount val="4"/>
                <c:pt idx="0">
                  <c:v>ZONA A</c:v>
                </c:pt>
                <c:pt idx="1">
                  <c:v>ZONA B</c:v>
                </c:pt>
                <c:pt idx="2">
                  <c:v>ZONA C</c:v>
                </c:pt>
                <c:pt idx="3">
                  <c:v>ECJ Sector</c:v>
                </c:pt>
              </c:strCache>
            </c:strRef>
          </c:cat>
          <c:val>
            <c:numRef>
              <c:f>Tablero!$J$63:$J$66</c:f>
              <c:numCache>
                <c:formatCode>0.0%</c:formatCode>
                <c:ptCount val="4"/>
                <c:pt idx="0">
                  <c:v>1.3818181818181818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814-4D65-B3CD-2DE26A1E9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1755664"/>
        <c:axId val="-176914224"/>
      </c:barChart>
      <c:catAx>
        <c:axId val="-31755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s-ES" b="1">
                <a:solidFill>
                  <a:schemeClr val="tx1"/>
                </a:solidFill>
              </a:defRPr>
            </a:pPr>
            <a:endParaRPr lang="es-MX"/>
          </a:p>
        </c:txPr>
        <c:crossAx val="-176914224"/>
        <c:crosses val="autoZero"/>
        <c:auto val="1"/>
        <c:lblAlgn val="ctr"/>
        <c:lblOffset val="100"/>
        <c:noMultiLvlLbl val="0"/>
      </c:catAx>
      <c:valAx>
        <c:axId val="-176914224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lang="es-ES" b="1"/>
            </a:pPr>
            <a:endParaRPr lang="es-MX"/>
          </a:p>
        </c:txPr>
        <c:crossAx val="-31755664"/>
        <c:crosses val="autoZero"/>
        <c:crossBetween val="between"/>
        <c:majorUnit val="0.25"/>
        <c:minorUnit val="4.0000000000000022E-2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Tablero!$B$22</c:f>
              <c:strCache>
                <c:ptCount val="1"/>
                <c:pt idx="0">
                  <c:v>MATRIMONIO DE SERVICIO</c:v>
                </c:pt>
              </c:strCache>
            </c:strRef>
          </c:tx>
          <c:invertIfNegative val="0"/>
          <c:cat>
            <c:numRef>
              <c:f>Tablero!$A$23:$A$34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Tablero!$B$23:$B$34</c:f>
              <c:numCache>
                <c:formatCode>General</c:formatCode>
                <c:ptCount val="12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47-41FF-A3BF-FCB1E8D55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6912048"/>
        <c:axId val="-176907696"/>
      </c:barChart>
      <c:lineChart>
        <c:grouping val="standard"/>
        <c:varyColors val="0"/>
        <c:ser>
          <c:idx val="1"/>
          <c:order val="1"/>
          <c:tx>
            <c:strRef>
              <c:f>Tablero!$D$22</c:f>
              <c:strCache>
                <c:ptCount val="1"/>
                <c:pt idx="0">
                  <c:v>% MATRIMONIO</c:v>
                </c:pt>
              </c:strCache>
            </c:strRef>
          </c:tx>
          <c:cat>
            <c:numRef>
              <c:f>Tablero!$A$23:$A$34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Tablero!$D$23:$D$34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47-41FF-A3BF-FCB1E8D55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6907152"/>
        <c:axId val="-176911504"/>
      </c:lineChart>
      <c:catAx>
        <c:axId val="-176912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6907696"/>
        <c:crosses val="autoZero"/>
        <c:auto val="1"/>
        <c:lblAlgn val="ctr"/>
        <c:lblOffset val="100"/>
        <c:noMultiLvlLbl val="0"/>
      </c:catAx>
      <c:valAx>
        <c:axId val="-176907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6912048"/>
        <c:crosses val="autoZero"/>
        <c:crossBetween val="between"/>
        <c:majorUnit val="1"/>
      </c:valAx>
      <c:valAx>
        <c:axId val="-176911504"/>
        <c:scaling>
          <c:orientation val="minMax"/>
          <c:max val="1"/>
        </c:scaling>
        <c:delete val="0"/>
        <c:axPos val="r"/>
        <c:numFmt formatCode="0%" sourceLinked="1"/>
        <c:majorTickMark val="out"/>
        <c:minorTickMark val="none"/>
        <c:tickLblPos val="nextTo"/>
        <c:crossAx val="-176907152"/>
        <c:crosses val="max"/>
        <c:crossBetween val="between"/>
      </c:valAx>
      <c:catAx>
        <c:axId val="-176907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6911504"/>
        <c:crosses val="autoZero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Tablero!$A$5</c:f>
              <c:strCache>
                <c:ptCount val="1"/>
                <c:pt idx="0">
                  <c:v>AI juvenil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Tablero!$B$5:$H$5</c:f>
              <c:numCache>
                <c:formatCode>General</c:formatCode>
                <c:ptCount val="7"/>
                <c:pt idx="6" formatCode="0%">
                  <c:v>0</c:v>
                </c:pt>
              </c:numCache>
            </c:numRef>
          </c:val>
        </c:ser>
        <c:ser>
          <c:idx val="1"/>
          <c:order val="1"/>
          <c:tx>
            <c:strRef>
              <c:f>Tablero!$A$6</c:f>
              <c:strCache>
                <c:ptCount val="1"/>
                <c:pt idx="0">
                  <c:v>AII juvenil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Tablero!$B$6:$H$6</c:f>
              <c:numCache>
                <c:formatCode>General</c:formatCode>
                <c:ptCount val="7"/>
                <c:pt idx="6" formatCode="0%">
                  <c:v>0</c:v>
                </c:pt>
              </c:numCache>
            </c:numRef>
          </c:val>
        </c:ser>
        <c:ser>
          <c:idx val="2"/>
          <c:order val="2"/>
          <c:tx>
            <c:strRef>
              <c:f>Tablero!$A$7</c:f>
              <c:strCache>
                <c:ptCount val="1"/>
                <c:pt idx="0">
                  <c:v>AIII juvenil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Tablero!$B$7:$H$7</c:f>
              <c:numCache>
                <c:formatCode>General</c:formatCode>
                <c:ptCount val="7"/>
                <c:pt idx="6" formatCode="0%">
                  <c:v>0</c:v>
                </c:pt>
              </c:numCache>
            </c:numRef>
          </c:val>
        </c:ser>
        <c:ser>
          <c:idx val="3"/>
          <c:order val="3"/>
          <c:tx>
            <c:strRef>
              <c:f>Tablero!$A$8</c:f>
              <c:strCache>
                <c:ptCount val="1"/>
                <c:pt idx="0">
                  <c:v>AIV juvenil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Tablero!$B$8:$H$8</c:f>
              <c:numCache>
                <c:formatCode>General</c:formatCode>
                <c:ptCount val="7"/>
                <c:pt idx="6" formatCode="0%">
                  <c:v>0</c:v>
                </c:pt>
              </c:numCache>
            </c:numRef>
          </c:val>
        </c:ser>
        <c:ser>
          <c:idx val="4"/>
          <c:order val="4"/>
          <c:tx>
            <c:strRef>
              <c:f>Tablero!$A$9</c:f>
              <c:strCache>
                <c:ptCount val="1"/>
                <c:pt idx="0">
                  <c:v>AV juvenil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Tablero!$B$9:$H$9</c:f>
              <c:numCache>
                <c:formatCode>General</c:formatCode>
                <c:ptCount val="7"/>
                <c:pt idx="6" formatCode="0%">
                  <c:v>0</c:v>
                </c:pt>
              </c:numCache>
            </c:numRef>
          </c:val>
        </c:ser>
        <c:ser>
          <c:idx val="5"/>
          <c:order val="5"/>
          <c:tx>
            <c:strRef>
              <c:f>Tablero!$A$10</c:f>
              <c:strCache>
                <c:ptCount val="1"/>
                <c:pt idx="0">
                  <c:v>AVI juvenil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Tablero!$B$10:$H$10</c:f>
              <c:numCache>
                <c:formatCode>General</c:formatCode>
                <c:ptCount val="7"/>
                <c:pt idx="6" formatCode="0%">
                  <c:v>0</c:v>
                </c:pt>
              </c:numCache>
            </c:numRef>
          </c:val>
        </c:ser>
        <c:ser>
          <c:idx val="6"/>
          <c:order val="6"/>
          <c:tx>
            <c:strRef>
              <c:f>Tablero!$A$11</c:f>
              <c:strCache>
                <c:ptCount val="1"/>
                <c:pt idx="0">
                  <c:v>JCS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Tablero!$B$11:$H$11</c:f>
              <c:numCache>
                <c:formatCode>General</c:formatCode>
                <c:ptCount val="7"/>
                <c:pt idx="6" formatCode="0%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76908240"/>
        <c:axId val="-176909872"/>
      </c:barChart>
      <c:catAx>
        <c:axId val="-17690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76909872"/>
        <c:crosses val="autoZero"/>
        <c:auto val="1"/>
        <c:lblAlgn val="ctr"/>
        <c:lblOffset val="100"/>
        <c:noMultiLvlLbl val="0"/>
      </c:catAx>
      <c:valAx>
        <c:axId val="-17690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76908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206376</xdr:colOff>
      <xdr:row>0</xdr:row>
      <xdr:rowOff>62425</xdr:rowOff>
    </xdr:from>
    <xdr:to>
      <xdr:col>0</xdr:col>
      <xdr:colOff>991804</xdr:colOff>
      <xdr:row>0</xdr:row>
      <xdr:rowOff>1364175</xdr:rowOff>
    </xdr:to>
    <xdr:pic>
      <xdr:nvPicPr>
        <xdr:cNvPr id="9" name="8 Imagen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6" y="62425"/>
          <a:ext cx="785428" cy="1301750"/>
        </a:xfrm>
        <a:prstGeom prst="rect">
          <a:avLst/>
        </a:prstGeom>
      </xdr:spPr>
    </xdr:pic>
    <xdr:clientData/>
  </xdr:twoCellAnchor>
  <xdr:twoCellAnchor editAs="oneCell">
    <xdr:from>
      <xdr:col>15</xdr:col>
      <xdr:colOff>155790</xdr:colOff>
      <xdr:row>0</xdr:row>
      <xdr:rowOff>106390</xdr:rowOff>
    </xdr:from>
    <xdr:to>
      <xdr:col>18</xdr:col>
      <xdr:colOff>733376</xdr:colOff>
      <xdr:row>0</xdr:row>
      <xdr:rowOff>1324320</xdr:rowOff>
    </xdr:to>
    <xdr:pic>
      <xdr:nvPicPr>
        <xdr:cNvPr id="12" name="0 Imagen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42790" y="106390"/>
          <a:ext cx="972874" cy="1217930"/>
        </a:xfrm>
        <a:prstGeom prst="rect">
          <a:avLst/>
        </a:prstGeom>
      </xdr:spPr>
    </xdr:pic>
    <xdr:clientData/>
  </xdr:twoCellAnchor>
  <xdr:twoCellAnchor>
    <xdr:from>
      <xdr:col>5</xdr:col>
      <xdr:colOff>133349</xdr:colOff>
      <xdr:row>42</xdr:row>
      <xdr:rowOff>6351</xdr:rowOff>
    </xdr:from>
    <xdr:to>
      <xdr:col>13</xdr:col>
      <xdr:colOff>400049</xdr:colOff>
      <xdr:row>54</xdr:row>
      <xdr:rowOff>133351</xdr:rowOff>
    </xdr:to>
    <xdr:graphicFrame macro="">
      <xdr:nvGraphicFramePr>
        <xdr:cNvPr id="8" name="7 Gráfic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107829</xdr:colOff>
      <xdr:row>61</xdr:row>
      <xdr:rowOff>62899</xdr:rowOff>
    </xdr:from>
    <xdr:to>
      <xdr:col>17</xdr:col>
      <xdr:colOff>19050</xdr:colOff>
      <xdr:row>69</xdr:row>
      <xdr:rowOff>174625</xdr:rowOff>
    </xdr:to>
    <xdr:graphicFrame macro="">
      <xdr:nvGraphicFramePr>
        <xdr:cNvPr id="10" name="9 Gráfic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819150</xdr:colOff>
      <xdr:row>21</xdr:row>
      <xdr:rowOff>1</xdr:rowOff>
    </xdr:from>
    <xdr:to>
      <xdr:col>18</xdr:col>
      <xdr:colOff>114300</xdr:colOff>
      <xdr:row>36</xdr:row>
      <xdr:rowOff>66675</xdr:rowOff>
    </xdr:to>
    <xdr:graphicFrame macro="">
      <xdr:nvGraphicFramePr>
        <xdr:cNvPr id="14" name="Chart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369093</xdr:colOff>
      <xdr:row>2</xdr:row>
      <xdr:rowOff>476249</xdr:rowOff>
    </xdr:from>
    <xdr:to>
      <xdr:col>17</xdr:col>
      <xdr:colOff>154781</xdr:colOff>
      <xdr:row>15</xdr:row>
      <xdr:rowOff>202406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31752</xdr:colOff>
      <xdr:row>0</xdr:row>
      <xdr:rowOff>31752</xdr:rowOff>
    </xdr:from>
    <xdr:to>
      <xdr:col>1</xdr:col>
      <xdr:colOff>279000</xdr:colOff>
      <xdr:row>5</xdr:row>
      <xdr:rowOff>47002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2" y="31752"/>
          <a:ext cx="564748" cy="93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6"/>
  <sheetViews>
    <sheetView tabSelected="1" topLeftCell="A22" zoomScale="70" zoomScaleNormal="70" workbookViewId="0">
      <selection activeCell="C45" sqref="C45"/>
    </sheetView>
  </sheetViews>
  <sheetFormatPr baseColWidth="10" defaultColWidth="11.44140625" defaultRowHeight="14.4" x14ac:dyDescent="0.3"/>
  <cols>
    <col min="1" max="1" width="17.33203125" customWidth="1"/>
    <col min="2" max="2" width="12.5546875" style="1" customWidth="1"/>
    <col min="3" max="3" width="13" style="1" customWidth="1"/>
    <col min="4" max="5" width="11.44140625" style="15" customWidth="1"/>
    <col min="6" max="6" width="11.33203125" style="9" customWidth="1"/>
    <col min="7" max="7" width="13.33203125" style="1" customWidth="1"/>
    <col min="8" max="8" width="10.44140625" style="1" customWidth="1"/>
    <col min="9" max="9" width="9.6640625" style="1" customWidth="1"/>
    <col min="10" max="10" width="9.6640625" customWidth="1"/>
    <col min="11" max="11" width="11.44140625" customWidth="1"/>
    <col min="12" max="12" width="13.6640625" customWidth="1"/>
    <col min="13" max="13" width="12.88671875" customWidth="1"/>
    <col min="16" max="16" width="5.88671875" customWidth="1"/>
    <col min="17" max="17" width="5.33203125" hidden="1" customWidth="1"/>
    <col min="18" max="18" width="3.109375" hidden="1" customWidth="1"/>
  </cols>
  <sheetData>
    <row r="1" spans="1:19" s="7" customFormat="1" ht="112.5" customHeight="1" x14ac:dyDescent="0.3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14"/>
      <c r="S1" s="14"/>
    </row>
    <row r="2" spans="1:19" ht="27.75" customHeight="1" x14ac:dyDescent="0.3">
      <c r="A2" s="96" t="s">
        <v>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11"/>
    </row>
    <row r="3" spans="1:19" ht="39.75" customHeight="1" x14ac:dyDescent="0.3">
      <c r="A3" s="100" t="s">
        <v>2</v>
      </c>
      <c r="B3" s="100"/>
      <c r="C3" s="100"/>
      <c r="D3" s="100"/>
      <c r="E3" s="100"/>
      <c r="F3" s="100"/>
      <c r="G3" s="100"/>
      <c r="H3" s="100"/>
      <c r="I3" s="100"/>
      <c r="J3" s="101" t="s">
        <v>3</v>
      </c>
      <c r="K3" s="101"/>
      <c r="L3" s="101"/>
      <c r="M3" s="101"/>
      <c r="N3" s="101"/>
      <c r="O3" s="101"/>
      <c r="P3" s="101"/>
      <c r="Q3" s="101"/>
      <c r="R3" s="77"/>
    </row>
    <row r="4" spans="1:19" x14ac:dyDescent="0.3">
      <c r="A4" s="28" t="s">
        <v>4</v>
      </c>
      <c r="B4" s="8" t="s">
        <v>5</v>
      </c>
      <c r="C4" s="8" t="s">
        <v>6</v>
      </c>
      <c r="D4" s="8" t="s">
        <v>81</v>
      </c>
      <c r="E4" s="8" t="s">
        <v>82</v>
      </c>
      <c r="F4" s="8" t="s">
        <v>7</v>
      </c>
      <c r="G4" s="8" t="s">
        <v>8</v>
      </c>
      <c r="H4" s="4" t="s">
        <v>9</v>
      </c>
      <c r="I4"/>
    </row>
    <row r="5" spans="1:19" x14ac:dyDescent="0.3">
      <c r="A5" t="s">
        <v>10</v>
      </c>
      <c r="B5" s="15"/>
      <c r="C5" s="15"/>
      <c r="F5" s="15"/>
      <c r="G5" s="15"/>
      <c r="H5" s="6">
        <f t="shared" ref="H5:H11" si="0">SUM(B5:G5)/4</f>
        <v>0</v>
      </c>
      <c r="I5"/>
    </row>
    <row r="6" spans="1:19" x14ac:dyDescent="0.3">
      <c r="A6" t="s">
        <v>11</v>
      </c>
      <c r="B6" s="15"/>
      <c r="C6" s="15"/>
      <c r="F6" s="15"/>
      <c r="G6" s="15"/>
      <c r="H6" s="6">
        <f t="shared" si="0"/>
        <v>0</v>
      </c>
      <c r="I6"/>
    </row>
    <row r="7" spans="1:19" x14ac:dyDescent="0.3">
      <c r="A7" t="s">
        <v>12</v>
      </c>
      <c r="B7" s="15"/>
      <c r="C7" s="15"/>
      <c r="F7" s="15"/>
      <c r="G7" s="15"/>
      <c r="H7" s="6">
        <f t="shared" si="0"/>
        <v>0</v>
      </c>
      <c r="I7"/>
    </row>
    <row r="8" spans="1:19" x14ac:dyDescent="0.3">
      <c r="A8" t="s">
        <v>13</v>
      </c>
      <c r="B8" s="15"/>
      <c r="C8" s="15"/>
      <c r="F8" s="15"/>
      <c r="G8" s="15"/>
      <c r="H8" s="6">
        <f t="shared" si="0"/>
        <v>0</v>
      </c>
      <c r="I8"/>
    </row>
    <row r="9" spans="1:19" x14ac:dyDescent="0.3">
      <c r="A9" t="s">
        <v>14</v>
      </c>
      <c r="B9" s="15"/>
      <c r="C9" s="15"/>
      <c r="F9" s="15"/>
      <c r="G9" s="15"/>
      <c r="H9" s="6">
        <f t="shared" si="0"/>
        <v>0</v>
      </c>
      <c r="I9"/>
    </row>
    <row r="10" spans="1:19" x14ac:dyDescent="0.3">
      <c r="A10" t="s">
        <v>83</v>
      </c>
      <c r="B10" s="15"/>
      <c r="C10" s="15"/>
      <c r="F10" s="15"/>
      <c r="G10" s="15"/>
      <c r="H10" s="6">
        <f t="shared" si="0"/>
        <v>0</v>
      </c>
      <c r="I10"/>
    </row>
    <row r="11" spans="1:19" x14ac:dyDescent="0.3">
      <c r="A11" t="s">
        <v>15</v>
      </c>
      <c r="B11" s="15"/>
      <c r="C11" s="15"/>
      <c r="F11" s="15"/>
      <c r="G11" s="15"/>
      <c r="H11" s="6">
        <f t="shared" si="0"/>
        <v>0</v>
      </c>
      <c r="I11"/>
    </row>
    <row r="12" spans="1:19" x14ac:dyDescent="0.3">
      <c r="A12" s="28" t="s">
        <v>16</v>
      </c>
      <c r="B12" s="3">
        <f>SUM(B5:B11)</f>
        <v>0</v>
      </c>
      <c r="C12" s="3">
        <f>SUM(C5:C11)</f>
        <v>0</v>
      </c>
      <c r="D12" s="3"/>
      <c r="E12" s="3"/>
      <c r="F12" s="3">
        <f>SUM(F5:F11)</f>
        <v>0</v>
      </c>
      <c r="G12" s="3">
        <f>SUM(G5:G11)</f>
        <v>0</v>
      </c>
      <c r="H12" s="2"/>
      <c r="I12"/>
    </row>
    <row r="13" spans="1:19" ht="7.5" customHeight="1" x14ac:dyDescent="0.3">
      <c r="B13" s="15"/>
      <c r="C13" s="15"/>
      <c r="F13" s="15"/>
      <c r="G13" s="15"/>
      <c r="H13" s="15"/>
      <c r="I13" s="15"/>
    </row>
    <row r="14" spans="1:19" x14ac:dyDescent="0.3">
      <c r="A14" s="98" t="s">
        <v>17</v>
      </c>
      <c r="B14" s="98"/>
      <c r="C14" s="58">
        <f>COUNTA(A5:A11)</f>
        <v>7</v>
      </c>
      <c r="D14" s="58"/>
      <c r="E14" s="58"/>
      <c r="F14" s="99" t="s">
        <v>18</v>
      </c>
      <c r="G14" s="99"/>
      <c r="H14" s="59">
        <f>SUM(B5:G11)/(C14*4)</f>
        <v>0</v>
      </c>
      <c r="I14"/>
      <c r="K14" s="16"/>
      <c r="L14" s="17"/>
      <c r="M14" s="16"/>
    </row>
    <row r="15" spans="1:19" x14ac:dyDescent="0.3">
      <c r="A15" s="87"/>
      <c r="B15" s="87"/>
      <c r="C15" s="10"/>
      <c r="D15" s="10"/>
      <c r="E15" s="10"/>
      <c r="F15" s="102" t="s">
        <v>19</v>
      </c>
      <c r="G15" s="102"/>
      <c r="H15" s="26">
        <f>H14*0.2*100</f>
        <v>0</v>
      </c>
      <c r="I15"/>
      <c r="K15" s="16"/>
      <c r="L15" s="17"/>
      <c r="M15" s="16"/>
    </row>
    <row r="16" spans="1:19" ht="24.75" customHeight="1" x14ac:dyDescent="0.3">
      <c r="B16" s="15"/>
      <c r="C16" s="15"/>
      <c r="F16" s="15"/>
      <c r="G16" s="15"/>
      <c r="H16" s="15"/>
      <c r="I16" s="15"/>
    </row>
    <row r="17" spans="1:18" ht="6.75" customHeight="1" x14ac:dyDescent="0.3">
      <c r="A17" s="12"/>
      <c r="B17" s="13"/>
      <c r="C17" s="13"/>
      <c r="D17" s="13"/>
      <c r="E17" s="13"/>
      <c r="F17" s="13"/>
      <c r="G17" s="13"/>
      <c r="H17" s="13"/>
      <c r="I17" s="13"/>
      <c r="J17" s="12"/>
      <c r="K17" s="12"/>
      <c r="L17" s="12"/>
      <c r="M17" s="12"/>
      <c r="N17" s="12"/>
      <c r="O17" s="12"/>
      <c r="P17" s="12"/>
      <c r="Q17" s="12"/>
      <c r="R17" s="12"/>
    </row>
    <row r="18" spans="1:18" s="30" customFormat="1" ht="24" customHeight="1" x14ac:dyDescent="0.3">
      <c r="B18" s="54"/>
      <c r="C18" s="54"/>
      <c r="D18" s="54"/>
      <c r="E18" s="54"/>
      <c r="F18" s="54"/>
      <c r="G18" s="54"/>
      <c r="H18" s="54"/>
      <c r="I18" s="54"/>
    </row>
    <row r="19" spans="1:18" ht="36.75" customHeight="1" x14ac:dyDescent="0.3">
      <c r="A19" s="96" t="s">
        <v>84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11"/>
    </row>
    <row r="20" spans="1:18" ht="9.75" customHeight="1" x14ac:dyDescent="0.3">
      <c r="B20" s="15"/>
      <c r="C20" s="15"/>
      <c r="F20" s="15"/>
      <c r="G20" s="15"/>
      <c r="H20" s="15"/>
      <c r="I20" s="15"/>
    </row>
    <row r="21" spans="1:18" ht="27" customHeight="1" x14ac:dyDescent="0.3">
      <c r="A21" s="101" t="s">
        <v>20</v>
      </c>
      <c r="B21" s="101"/>
      <c r="C21" s="101"/>
      <c r="D21" s="101"/>
      <c r="E21" s="101"/>
      <c r="F21" s="101"/>
      <c r="G21" s="101"/>
      <c r="H21" s="77"/>
      <c r="I21" s="101" t="s">
        <v>85</v>
      </c>
      <c r="J21" s="101"/>
      <c r="K21" s="101"/>
      <c r="L21" s="101"/>
      <c r="M21" s="101"/>
      <c r="N21" s="101"/>
      <c r="O21" s="101"/>
      <c r="P21" s="101"/>
      <c r="Q21" s="77"/>
    </row>
    <row r="22" spans="1:18" ht="46.5" customHeight="1" x14ac:dyDescent="0.3">
      <c r="A22" s="78" t="s">
        <v>86</v>
      </c>
      <c r="B22" s="55" t="s">
        <v>87</v>
      </c>
      <c r="C22" s="55" t="s">
        <v>21</v>
      </c>
      <c r="D22" s="8" t="s">
        <v>88</v>
      </c>
      <c r="E22"/>
      <c r="F22"/>
      <c r="G22"/>
      <c r="H22"/>
      <c r="I22"/>
    </row>
    <row r="23" spans="1:18" ht="18" customHeight="1" x14ac:dyDescent="0.3">
      <c r="A23" s="79">
        <v>1</v>
      </c>
      <c r="B23" s="15"/>
      <c r="C23" s="15"/>
      <c r="D23" s="80">
        <f t="shared" ref="D23:D34" si="1">IF(B23=0,1,C23/B23)</f>
        <v>1</v>
      </c>
      <c r="E23"/>
      <c r="F23"/>
      <c r="G23"/>
      <c r="H23"/>
      <c r="I23"/>
    </row>
    <row r="24" spans="1:18" ht="18" customHeight="1" x14ac:dyDescent="0.3">
      <c r="A24" s="79">
        <v>2</v>
      </c>
      <c r="B24" s="15"/>
      <c r="C24" s="15"/>
      <c r="D24" s="80">
        <f t="shared" si="1"/>
        <v>1</v>
      </c>
      <c r="E24"/>
      <c r="F24"/>
      <c r="G24"/>
      <c r="H24"/>
      <c r="I24"/>
    </row>
    <row r="25" spans="1:18" ht="18" customHeight="1" x14ac:dyDescent="0.3">
      <c r="A25" s="79">
        <v>3</v>
      </c>
      <c r="B25" s="15"/>
      <c r="C25" s="15"/>
      <c r="D25" s="80">
        <f t="shared" si="1"/>
        <v>1</v>
      </c>
      <c r="E25"/>
      <c r="F25"/>
      <c r="G25"/>
      <c r="H25"/>
      <c r="I25"/>
    </row>
    <row r="26" spans="1:18" ht="18" customHeight="1" x14ac:dyDescent="0.3">
      <c r="A26" s="79">
        <v>4</v>
      </c>
      <c r="B26" s="15"/>
      <c r="C26" s="15"/>
      <c r="D26" s="80">
        <f t="shared" si="1"/>
        <v>1</v>
      </c>
      <c r="E26"/>
      <c r="F26"/>
      <c r="G26"/>
      <c r="H26"/>
      <c r="I26"/>
    </row>
    <row r="27" spans="1:18" ht="18" customHeight="1" x14ac:dyDescent="0.3">
      <c r="A27" s="79">
        <v>5</v>
      </c>
      <c r="B27" s="15"/>
      <c r="C27" s="15"/>
      <c r="D27" s="80">
        <f t="shared" si="1"/>
        <v>1</v>
      </c>
      <c r="E27"/>
      <c r="F27"/>
      <c r="G27"/>
      <c r="H27"/>
      <c r="I27"/>
    </row>
    <row r="28" spans="1:18" ht="18" customHeight="1" x14ac:dyDescent="0.3">
      <c r="A28" s="79">
        <v>6</v>
      </c>
      <c r="B28" s="15"/>
      <c r="C28" s="15"/>
      <c r="D28" s="80">
        <f t="shared" si="1"/>
        <v>1</v>
      </c>
      <c r="E28"/>
      <c r="F28"/>
      <c r="G28"/>
      <c r="H28"/>
      <c r="I28"/>
    </row>
    <row r="29" spans="1:18" ht="18" customHeight="1" x14ac:dyDescent="0.3">
      <c r="A29" s="79">
        <v>7</v>
      </c>
      <c r="B29" s="15"/>
      <c r="C29" s="15"/>
      <c r="D29" s="80">
        <f t="shared" si="1"/>
        <v>1</v>
      </c>
      <c r="E29"/>
      <c r="F29"/>
      <c r="G29"/>
      <c r="H29"/>
      <c r="I29"/>
    </row>
    <row r="30" spans="1:18" ht="18" customHeight="1" x14ac:dyDescent="0.3">
      <c r="A30" s="79">
        <v>8</v>
      </c>
      <c r="B30" s="15"/>
      <c r="C30" s="15"/>
      <c r="D30" s="80">
        <f t="shared" si="1"/>
        <v>1</v>
      </c>
      <c r="E30"/>
      <c r="F30"/>
      <c r="G30"/>
      <c r="H30"/>
      <c r="I30"/>
    </row>
    <row r="31" spans="1:18" ht="18" customHeight="1" x14ac:dyDescent="0.3">
      <c r="A31" s="79">
        <v>9</v>
      </c>
      <c r="B31" s="15"/>
      <c r="C31" s="15"/>
      <c r="D31" s="80">
        <f t="shared" si="1"/>
        <v>1</v>
      </c>
      <c r="E31"/>
      <c r="F31"/>
      <c r="G31"/>
      <c r="H31"/>
      <c r="I31"/>
    </row>
    <row r="32" spans="1:18" ht="18" customHeight="1" x14ac:dyDescent="0.3">
      <c r="A32" s="79">
        <v>10</v>
      </c>
      <c r="B32" s="15"/>
      <c r="C32" s="15"/>
      <c r="D32" s="80">
        <f t="shared" si="1"/>
        <v>1</v>
      </c>
      <c r="E32"/>
      <c r="F32"/>
      <c r="G32"/>
      <c r="H32"/>
      <c r="I32"/>
    </row>
    <row r="33" spans="1:19" ht="18" customHeight="1" x14ac:dyDescent="0.3">
      <c r="A33" s="79">
        <v>11</v>
      </c>
      <c r="B33" s="15"/>
      <c r="C33" s="15"/>
      <c r="D33" s="80">
        <f t="shared" si="1"/>
        <v>1</v>
      </c>
      <c r="E33"/>
      <c r="F33"/>
      <c r="G33"/>
      <c r="H33"/>
      <c r="I33"/>
    </row>
    <row r="34" spans="1:19" ht="18" customHeight="1" x14ac:dyDescent="0.3">
      <c r="A34" s="79">
        <v>12</v>
      </c>
      <c r="B34" s="15"/>
      <c r="C34" s="15"/>
      <c r="D34" s="80">
        <f t="shared" si="1"/>
        <v>1</v>
      </c>
      <c r="E34"/>
      <c r="F34"/>
      <c r="G34"/>
      <c r="H34"/>
      <c r="I34"/>
    </row>
    <row r="35" spans="1:19" x14ac:dyDescent="0.3">
      <c r="A35" s="81" t="s">
        <v>16</v>
      </c>
      <c r="B35" s="62">
        <f>SUM(B23:B34)</f>
        <v>0</v>
      </c>
      <c r="C35" s="62">
        <f>SUM(C23:C34)</f>
        <v>0</v>
      </c>
      <c r="D35" s="62"/>
      <c r="E35"/>
      <c r="F35"/>
      <c r="G35"/>
      <c r="H35"/>
      <c r="I35"/>
    </row>
    <row r="36" spans="1:19" x14ac:dyDescent="0.3">
      <c r="A36" s="82"/>
      <c r="B36" s="82"/>
      <c r="C36" s="88" t="s">
        <v>22</v>
      </c>
      <c r="D36" s="85" t="e">
        <f>C35/B35</f>
        <v>#DIV/0!</v>
      </c>
      <c r="E36"/>
      <c r="F36"/>
      <c r="G36"/>
      <c r="H36"/>
      <c r="I36"/>
    </row>
    <row r="37" spans="1:19" ht="18" customHeight="1" x14ac:dyDescent="0.3">
      <c r="A37" s="103"/>
      <c r="B37" s="103"/>
      <c r="C37" s="89" t="s">
        <v>23</v>
      </c>
      <c r="D37" s="83" t="e">
        <f>D36*0.2*100</f>
        <v>#DIV/0!</v>
      </c>
      <c r="F37" s="15"/>
      <c r="G37"/>
      <c r="H37"/>
      <c r="I37"/>
    </row>
    <row r="38" spans="1:19" s="30" customFormat="1" ht="18" customHeight="1" x14ac:dyDescent="0.3">
      <c r="A38" s="103"/>
      <c r="B38" s="103"/>
      <c r="C38" s="84"/>
      <c r="D38" s="84"/>
      <c r="E38" s="84"/>
      <c r="F38" s="84"/>
      <c r="G38" s="54"/>
      <c r="H38" s="54"/>
    </row>
    <row r="39" spans="1:19" s="30" customFormat="1" ht="18" customHeight="1" x14ac:dyDescent="0.3">
      <c r="A39" s="90"/>
      <c r="B39" s="90"/>
      <c r="C39" s="84"/>
      <c r="D39" s="84"/>
      <c r="E39" s="84"/>
      <c r="F39" s="84"/>
      <c r="G39" s="54"/>
      <c r="H39" s="54"/>
    </row>
    <row r="40" spans="1:19" ht="7.5" customHeight="1" x14ac:dyDescent="0.3">
      <c r="A40" s="12"/>
      <c r="B40" s="13"/>
      <c r="C40" s="13"/>
      <c r="D40" s="13"/>
      <c r="E40" s="13"/>
      <c r="F40" s="13"/>
      <c r="G40" s="13"/>
      <c r="H40" s="13"/>
      <c r="I40" s="13"/>
      <c r="J40" s="12"/>
      <c r="K40" s="12"/>
      <c r="L40" s="12"/>
      <c r="M40" s="12"/>
      <c r="N40" s="12"/>
      <c r="O40" s="12"/>
      <c r="P40" s="12"/>
      <c r="Q40" s="12"/>
      <c r="R40" s="12"/>
    </row>
    <row r="41" spans="1:19" ht="24" customHeight="1" x14ac:dyDescent="0.3">
      <c r="A41" s="96" t="s">
        <v>90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</row>
    <row r="42" spans="1:19" ht="30.75" customHeight="1" x14ac:dyDescent="0.3">
      <c r="A42" s="100" t="s">
        <v>24</v>
      </c>
      <c r="B42" s="100"/>
      <c r="C42" s="100"/>
      <c r="D42" s="100"/>
      <c r="E42" s="100"/>
      <c r="F42" s="100"/>
      <c r="G42" s="100"/>
      <c r="H42" s="100"/>
      <c r="I42" s="100"/>
      <c r="J42" s="100"/>
      <c r="K42" s="5"/>
      <c r="L42" s="97" t="s">
        <v>25</v>
      </c>
      <c r="M42" s="97"/>
      <c r="N42" s="94"/>
      <c r="O42" s="94"/>
      <c r="P42" s="94"/>
      <c r="Q42" s="94"/>
      <c r="R42" s="94"/>
      <c r="S42" s="16"/>
    </row>
    <row r="43" spans="1:19" ht="28.5" customHeight="1" x14ac:dyDescent="0.3">
      <c r="A43" s="28" t="s">
        <v>4</v>
      </c>
      <c r="B43" s="55" t="s">
        <v>26</v>
      </c>
      <c r="C43" s="55" t="s">
        <v>27</v>
      </c>
      <c r="D43" s="60" t="s">
        <v>28</v>
      </c>
      <c r="F43" s="15"/>
      <c r="G43" s="54"/>
      <c r="H43"/>
      <c r="I43"/>
    </row>
    <row r="44" spans="1:19" x14ac:dyDescent="0.3">
      <c r="A44" t="s">
        <v>29</v>
      </c>
      <c r="B44" s="15">
        <v>200</v>
      </c>
      <c r="C44" s="15">
        <v>150</v>
      </c>
      <c r="D44" s="64">
        <f t="shared" ref="D44:D51" si="2">C44/B44-1</f>
        <v>-0.25</v>
      </c>
      <c r="F44" s="15"/>
      <c r="G44" s="54"/>
      <c r="H44"/>
      <c r="I44"/>
    </row>
    <row r="45" spans="1:19" x14ac:dyDescent="0.3">
      <c r="A45" t="s">
        <v>30</v>
      </c>
      <c r="B45" s="15"/>
      <c r="C45" s="15"/>
      <c r="D45" s="64" t="e">
        <f t="shared" si="2"/>
        <v>#DIV/0!</v>
      </c>
      <c r="F45" s="15"/>
      <c r="G45" s="54"/>
      <c r="H45"/>
      <c r="I45"/>
      <c r="R45" s="67" t="s">
        <v>28</v>
      </c>
      <c r="S45" s="67" t="s">
        <v>18</v>
      </c>
    </row>
    <row r="46" spans="1:19" x14ac:dyDescent="0.3">
      <c r="A46" t="s">
        <v>31</v>
      </c>
      <c r="B46" s="15"/>
      <c r="C46" s="15"/>
      <c r="D46" s="64" t="e">
        <f t="shared" si="2"/>
        <v>#DIV/0!</v>
      </c>
      <c r="F46" s="15"/>
      <c r="G46" s="54"/>
      <c r="H46"/>
      <c r="I46"/>
      <c r="R46" s="68" t="s">
        <v>32</v>
      </c>
      <c r="S46" s="69">
        <v>0</v>
      </c>
    </row>
    <row r="47" spans="1:19" x14ac:dyDescent="0.3">
      <c r="A47" t="s">
        <v>33</v>
      </c>
      <c r="B47" s="15"/>
      <c r="C47" s="15"/>
      <c r="D47" s="64" t="e">
        <f t="shared" si="2"/>
        <v>#DIV/0!</v>
      </c>
      <c r="F47" s="15"/>
      <c r="G47" s="54"/>
      <c r="H47"/>
      <c r="I47"/>
      <c r="R47" s="68" t="s">
        <v>34</v>
      </c>
      <c r="S47" s="69">
        <v>60</v>
      </c>
    </row>
    <row r="48" spans="1:19" x14ac:dyDescent="0.3">
      <c r="A48" t="s">
        <v>35</v>
      </c>
      <c r="B48" s="15"/>
      <c r="C48" s="15"/>
      <c r="D48" s="64" t="e">
        <f t="shared" si="2"/>
        <v>#DIV/0!</v>
      </c>
      <c r="F48" s="15"/>
      <c r="G48" s="54"/>
      <c r="H48"/>
      <c r="I48"/>
      <c r="R48" s="70" t="s">
        <v>36</v>
      </c>
      <c r="S48" s="69">
        <v>70</v>
      </c>
    </row>
    <row r="49" spans="1:19" x14ac:dyDescent="0.3">
      <c r="A49" t="s">
        <v>37</v>
      </c>
      <c r="B49" s="15"/>
      <c r="C49" s="15"/>
      <c r="D49" s="64" t="e">
        <f t="shared" si="2"/>
        <v>#DIV/0!</v>
      </c>
      <c r="F49" s="15"/>
      <c r="G49" s="54"/>
      <c r="H49"/>
      <c r="I49"/>
      <c r="R49" s="70" t="s">
        <v>38</v>
      </c>
      <c r="S49" s="69">
        <v>80</v>
      </c>
    </row>
    <row r="50" spans="1:19" x14ac:dyDescent="0.3">
      <c r="A50" t="s">
        <v>39</v>
      </c>
      <c r="B50" s="15"/>
      <c r="C50" s="15"/>
      <c r="D50" s="64" t="e">
        <f t="shared" si="2"/>
        <v>#DIV/0!</v>
      </c>
      <c r="F50" s="15"/>
      <c r="G50" s="54"/>
      <c r="H50"/>
      <c r="I50"/>
      <c r="R50" s="68" t="s">
        <v>40</v>
      </c>
      <c r="S50" s="69">
        <v>100</v>
      </c>
    </row>
    <row r="51" spans="1:19" x14ac:dyDescent="0.3">
      <c r="A51" t="s">
        <v>41</v>
      </c>
      <c r="B51" s="15"/>
      <c r="C51" s="15"/>
      <c r="D51" s="64" t="e">
        <f t="shared" si="2"/>
        <v>#DIV/0!</v>
      </c>
      <c r="F51" s="15"/>
      <c r="G51" s="54"/>
      <c r="H51"/>
      <c r="I51"/>
    </row>
    <row r="52" spans="1:19" x14ac:dyDescent="0.3">
      <c r="A52" s="28" t="s">
        <v>16</v>
      </c>
      <c r="B52" s="57">
        <f>SUM(B44:B51)</f>
        <v>200</v>
      </c>
      <c r="C52" s="57">
        <f>SUM(C44:C51)</f>
        <v>150</v>
      </c>
      <c r="D52" s="63">
        <f>(C52/B52) - 1</f>
        <v>-0.25</v>
      </c>
      <c r="F52" s="15"/>
      <c r="G52" s="15"/>
      <c r="H52"/>
      <c r="I52"/>
    </row>
    <row r="53" spans="1:19" ht="15" customHeight="1" x14ac:dyDescent="0.3">
      <c r="A53" s="61"/>
      <c r="B53" s="58"/>
      <c r="C53" s="61" t="s">
        <v>22</v>
      </c>
      <c r="D53" s="86">
        <f>(IF(D52&lt;0,0, IF(D52&lt;=0.1,60, IF(D52&lt;=0.2,70, IF(D52&lt;=0.4,80,100)))))/100</f>
        <v>0</v>
      </c>
      <c r="F53" s="15"/>
      <c r="G53" s="15"/>
      <c r="H53"/>
      <c r="I53"/>
    </row>
    <row r="54" spans="1:19" x14ac:dyDescent="0.3">
      <c r="B54" s="15"/>
      <c r="C54" s="76" t="s">
        <v>23</v>
      </c>
      <c r="D54" s="89">
        <f>D53*0.3*100</f>
        <v>0</v>
      </c>
      <c r="F54" s="15"/>
      <c r="G54" s="15"/>
      <c r="H54"/>
      <c r="I54" s="65"/>
    </row>
    <row r="55" spans="1:19" ht="14.1" customHeight="1" x14ac:dyDescent="0.3">
      <c r="B55" s="15"/>
      <c r="C55" s="15"/>
      <c r="F55" s="15"/>
      <c r="G55" s="15"/>
      <c r="H55" s="15"/>
      <c r="I55" s="15"/>
      <c r="K55" s="66"/>
    </row>
    <row r="56" spans="1:19" ht="14.1" customHeight="1" x14ac:dyDescent="0.3">
      <c r="B56" s="15"/>
      <c r="C56" s="15"/>
      <c r="F56" s="15"/>
      <c r="G56" s="15"/>
      <c r="H56" s="15"/>
      <c r="I56" s="15"/>
    </row>
    <row r="57" spans="1:19" ht="14.1" customHeight="1" x14ac:dyDescent="0.3">
      <c r="A57" s="71"/>
      <c r="B57" s="72"/>
      <c r="C57" s="15"/>
      <c r="F57" s="15"/>
      <c r="G57" s="15"/>
      <c r="H57" s="15"/>
      <c r="I57" s="15"/>
    </row>
    <row r="58" spans="1:19" ht="11.25" customHeight="1" x14ac:dyDescent="0.3">
      <c r="A58" s="12"/>
      <c r="B58" s="13"/>
      <c r="C58" s="13"/>
      <c r="D58" s="13"/>
      <c r="E58" s="13"/>
      <c r="F58" s="13"/>
      <c r="G58" s="13"/>
      <c r="H58" s="13"/>
      <c r="I58" s="13"/>
      <c r="J58" s="12"/>
      <c r="K58" s="12"/>
      <c r="L58" s="12"/>
      <c r="M58" s="12"/>
      <c r="N58" s="12"/>
      <c r="O58" s="12"/>
      <c r="P58" s="12"/>
      <c r="Q58" s="12"/>
      <c r="R58" s="12"/>
    </row>
    <row r="59" spans="1:19" s="30" customFormat="1" x14ac:dyDescent="0.3">
      <c r="B59" s="54"/>
      <c r="C59" s="54"/>
      <c r="D59" s="54"/>
      <c r="E59" s="54"/>
      <c r="F59" s="54"/>
      <c r="G59" s="54"/>
      <c r="H59" s="54"/>
      <c r="I59" s="54"/>
    </row>
    <row r="60" spans="1:19" ht="25.5" customHeight="1" x14ac:dyDescent="0.3">
      <c r="A60" s="96" t="s">
        <v>91</v>
      </c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</row>
    <row r="61" spans="1:19" ht="24.75" customHeight="1" x14ac:dyDescent="0.3">
      <c r="A61" s="100" t="s">
        <v>42</v>
      </c>
      <c r="B61" s="100"/>
      <c r="C61" s="100"/>
      <c r="D61" s="100"/>
      <c r="E61" s="100"/>
      <c r="F61" s="100"/>
      <c r="G61" s="100"/>
      <c r="H61" s="100"/>
      <c r="I61" s="100"/>
      <c r="J61" s="100"/>
      <c r="K61" s="5"/>
      <c r="L61" s="97" t="s">
        <v>42</v>
      </c>
      <c r="M61" s="97"/>
      <c r="N61" s="97"/>
      <c r="O61" s="97"/>
      <c r="P61" s="97"/>
      <c r="Q61" s="97"/>
      <c r="R61" s="97"/>
    </row>
    <row r="62" spans="1:19" ht="36.75" customHeight="1" x14ac:dyDescent="0.3">
      <c r="A62" s="56" t="s">
        <v>43</v>
      </c>
      <c r="B62" s="73" t="s">
        <v>44</v>
      </c>
      <c r="C62" s="53" t="s">
        <v>45</v>
      </c>
      <c r="D62" s="53"/>
      <c r="E62" s="53"/>
      <c r="F62" s="73" t="s">
        <v>46</v>
      </c>
      <c r="G62" s="53" t="s">
        <v>47</v>
      </c>
      <c r="H62" s="73" t="s">
        <v>48</v>
      </c>
      <c r="I62" s="53" t="s">
        <v>49</v>
      </c>
      <c r="J62" s="3" t="s">
        <v>50</v>
      </c>
    </row>
    <row r="63" spans="1:19" x14ac:dyDescent="0.3">
      <c r="A63" t="s">
        <v>51</v>
      </c>
      <c r="B63" s="15">
        <v>200</v>
      </c>
      <c r="C63" s="15">
        <v>300</v>
      </c>
      <c r="F63" s="15">
        <v>50</v>
      </c>
      <c r="G63" s="15">
        <v>30</v>
      </c>
      <c r="H63" s="15">
        <v>25</v>
      </c>
      <c r="I63" s="15">
        <v>50</v>
      </c>
      <c r="J63" s="75">
        <f>(C63+G63+I63)/(B63+F63+H63)</f>
        <v>1.3818181818181818</v>
      </c>
    </row>
    <row r="64" spans="1:19" x14ac:dyDescent="0.3">
      <c r="A64" t="s">
        <v>52</v>
      </c>
      <c r="B64" s="15"/>
      <c r="C64" s="15"/>
      <c r="F64" s="15"/>
      <c r="G64" s="15"/>
      <c r="H64" s="15"/>
      <c r="I64" s="15"/>
      <c r="J64" s="75" t="e">
        <f>(C64+G64+I64)/(B64+F64+H64)</f>
        <v>#DIV/0!</v>
      </c>
    </row>
    <row r="65" spans="1:23" x14ac:dyDescent="0.3">
      <c r="A65" t="s">
        <v>53</v>
      </c>
      <c r="B65" s="15"/>
      <c r="C65" s="15"/>
      <c r="F65" s="15"/>
      <c r="G65" s="15"/>
      <c r="H65" s="15"/>
      <c r="I65" s="15"/>
      <c r="J65" s="75" t="e">
        <f>(C65+G65+I65)/(B65+F65+H65)</f>
        <v>#DIV/0!</v>
      </c>
    </row>
    <row r="66" spans="1:23" x14ac:dyDescent="0.3">
      <c r="A66" t="s">
        <v>41</v>
      </c>
      <c r="B66" s="15"/>
      <c r="C66" s="15"/>
      <c r="F66" s="15"/>
      <c r="G66" s="15"/>
      <c r="H66" s="15"/>
      <c r="I66" s="15"/>
      <c r="J66" s="75" t="e">
        <f>(C66+G66+I66)/(B66+F66+H66)</f>
        <v>#DIV/0!</v>
      </c>
      <c r="K66" s="19"/>
      <c r="L66" s="19"/>
      <c r="M66" s="19"/>
    </row>
    <row r="67" spans="1:23" x14ac:dyDescent="0.3">
      <c r="A67" s="2" t="s">
        <v>16</v>
      </c>
      <c r="B67" s="74"/>
      <c r="C67" s="8"/>
      <c r="D67" s="8"/>
      <c r="E67" s="8"/>
      <c r="F67" s="74"/>
      <c r="G67" s="8"/>
      <c r="H67" s="74"/>
      <c r="I67" s="8"/>
      <c r="J67" s="2"/>
      <c r="K67" s="19"/>
      <c r="L67" s="20"/>
      <c r="M67" s="21"/>
    </row>
    <row r="68" spans="1:23" ht="4.5" customHeight="1" x14ac:dyDescent="0.3">
      <c r="B68" s="15"/>
      <c r="C68" s="15"/>
      <c r="F68" s="15"/>
      <c r="G68" s="15"/>
      <c r="H68" s="15"/>
      <c r="I68" s="15"/>
      <c r="K68" s="19"/>
      <c r="L68" s="20"/>
      <c r="M68" s="21"/>
    </row>
    <row r="69" spans="1:23" x14ac:dyDescent="0.3">
      <c r="A69" s="98"/>
      <c r="B69" s="98"/>
      <c r="C69" s="27"/>
      <c r="D69" s="27"/>
      <c r="E69" s="27"/>
      <c r="F69" s="25"/>
      <c r="G69" s="88"/>
      <c r="H69" s="98" t="s">
        <v>18</v>
      </c>
      <c r="I69" s="98"/>
      <c r="J69" s="59" t="e">
        <f>(C67+G67+I67)/(B67+F67+H67)</f>
        <v>#DIV/0!</v>
      </c>
      <c r="K69" s="24"/>
      <c r="L69" s="22"/>
      <c r="M69" s="21"/>
    </row>
    <row r="70" spans="1:23" x14ac:dyDescent="0.3">
      <c r="A70" s="87"/>
      <c r="B70" s="87"/>
      <c r="C70" s="10"/>
      <c r="D70" s="10"/>
      <c r="E70" s="10"/>
      <c r="F70" s="10"/>
      <c r="G70" s="87"/>
      <c r="H70" s="104" t="s">
        <v>19</v>
      </c>
      <c r="I70" s="104"/>
      <c r="J70" s="26" t="e">
        <f>J69*0.3*100</f>
        <v>#DIV/0!</v>
      </c>
      <c r="K70" s="23"/>
      <c r="L70" s="22"/>
      <c r="M70" s="21"/>
    </row>
    <row r="71" spans="1:23" x14ac:dyDescent="0.3">
      <c r="B71" s="15"/>
      <c r="C71" s="15"/>
      <c r="D71" s="15" t="s">
        <v>89</v>
      </c>
      <c r="F71" s="15"/>
      <c r="G71" s="15"/>
      <c r="H71" s="15"/>
      <c r="I71" s="15"/>
      <c r="K71" s="19"/>
      <c r="L71" s="20"/>
      <c r="M71" s="21"/>
    </row>
    <row r="73" spans="1:23" ht="18" x14ac:dyDescent="0.3"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</row>
    <row r="74" spans="1:23" x14ac:dyDescent="0.3"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5"/>
      <c r="Q74" s="97"/>
      <c r="R74" s="97"/>
      <c r="S74" s="97"/>
      <c r="T74" s="97"/>
      <c r="U74" s="97"/>
      <c r="V74" s="97"/>
      <c r="W74" s="97"/>
    </row>
    <row r="75" spans="1:23" x14ac:dyDescent="0.3">
      <c r="F75"/>
      <c r="G75"/>
      <c r="H75"/>
      <c r="I75"/>
    </row>
    <row r="76" spans="1:23" x14ac:dyDescent="0.3">
      <c r="F76"/>
      <c r="G76"/>
      <c r="H76"/>
      <c r="I76"/>
    </row>
    <row r="77" spans="1:23" x14ac:dyDescent="0.3">
      <c r="F77"/>
      <c r="G77"/>
      <c r="H77"/>
      <c r="I77"/>
    </row>
    <row r="78" spans="1:23" x14ac:dyDescent="0.3">
      <c r="F78"/>
      <c r="G78"/>
      <c r="H78"/>
      <c r="I78"/>
    </row>
    <row r="79" spans="1:23" x14ac:dyDescent="0.3">
      <c r="F79" s="19"/>
      <c r="G79" s="19"/>
      <c r="H79" s="19"/>
      <c r="I79"/>
    </row>
    <row r="80" spans="1:23" x14ac:dyDescent="0.3">
      <c r="F80" s="19"/>
      <c r="G80" s="20"/>
      <c r="H80" s="21"/>
      <c r="I80"/>
    </row>
    <row r="81" spans="6:9" x14ac:dyDescent="0.3">
      <c r="F81" s="19"/>
      <c r="G81" s="20"/>
      <c r="H81" s="21"/>
      <c r="I81"/>
    </row>
    <row r="82" spans="6:9" x14ac:dyDescent="0.3">
      <c r="F82" s="24"/>
      <c r="G82" s="22"/>
      <c r="H82" s="21"/>
      <c r="I82"/>
    </row>
    <row r="83" spans="6:9" x14ac:dyDescent="0.3">
      <c r="F83" s="23"/>
      <c r="G83" s="22"/>
      <c r="H83" s="21"/>
      <c r="I83"/>
    </row>
    <row r="84" spans="6:9" x14ac:dyDescent="0.3">
      <c r="F84" s="15"/>
    </row>
    <row r="85" spans="6:9" x14ac:dyDescent="0.3">
      <c r="F85" s="15"/>
    </row>
    <row r="86" spans="6:9" x14ac:dyDescent="0.3">
      <c r="F86" s="15"/>
    </row>
    <row r="87" spans="6:9" x14ac:dyDescent="0.3">
      <c r="F87" s="15"/>
    </row>
    <row r="88" spans="6:9" x14ac:dyDescent="0.3">
      <c r="F88" s="15"/>
    </row>
    <row r="89" spans="6:9" x14ac:dyDescent="0.3">
      <c r="F89" s="15"/>
    </row>
    <row r="90" spans="6:9" x14ac:dyDescent="0.3">
      <c r="F90" s="15"/>
    </row>
    <row r="91" spans="6:9" x14ac:dyDescent="0.3">
      <c r="F91" s="15"/>
    </row>
    <row r="92" spans="6:9" x14ac:dyDescent="0.3">
      <c r="F92" s="15"/>
    </row>
    <row r="93" spans="6:9" x14ac:dyDescent="0.3">
      <c r="F93" s="15"/>
    </row>
    <row r="97" spans="7:24" ht="18" x14ac:dyDescent="0.3">
      <c r="G97" s="96"/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</row>
    <row r="98" spans="7:24" x14ac:dyDescent="0.3"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5"/>
      <c r="R98" s="97"/>
      <c r="S98" s="97"/>
      <c r="T98" s="97"/>
      <c r="U98" s="97"/>
      <c r="V98" s="97"/>
      <c r="W98" s="97"/>
      <c r="X98" s="97"/>
    </row>
    <row r="99" spans="7:24" x14ac:dyDescent="0.3">
      <c r="G99"/>
      <c r="H99"/>
      <c r="I99"/>
    </row>
    <row r="100" spans="7:24" x14ac:dyDescent="0.3">
      <c r="G100"/>
      <c r="H100"/>
      <c r="I100"/>
    </row>
    <row r="101" spans="7:24" x14ac:dyDescent="0.3">
      <c r="G101"/>
      <c r="H101"/>
      <c r="I101"/>
    </row>
    <row r="102" spans="7:24" x14ac:dyDescent="0.3">
      <c r="G102"/>
      <c r="H102"/>
      <c r="I102"/>
    </row>
    <row r="103" spans="7:24" x14ac:dyDescent="0.3">
      <c r="G103" s="19"/>
      <c r="H103" s="19"/>
      <c r="I103" s="19"/>
    </row>
    <row r="104" spans="7:24" x14ac:dyDescent="0.3">
      <c r="G104" s="19"/>
      <c r="H104" s="20"/>
      <c r="I104" s="21"/>
    </row>
    <row r="105" spans="7:24" x14ac:dyDescent="0.3">
      <c r="G105" s="19"/>
      <c r="H105" s="20"/>
      <c r="I105" s="21"/>
    </row>
    <row r="106" spans="7:24" x14ac:dyDescent="0.3">
      <c r="G106" s="24"/>
      <c r="H106" s="22"/>
      <c r="I106" s="21"/>
    </row>
  </sheetData>
  <mergeCells count="27">
    <mergeCell ref="I21:P21"/>
    <mergeCell ref="A19:Q19"/>
    <mergeCell ref="L42:M42"/>
    <mergeCell ref="G97:X97"/>
    <mergeCell ref="G98:P98"/>
    <mergeCell ref="R98:X98"/>
    <mergeCell ref="F73:W73"/>
    <mergeCell ref="F74:O74"/>
    <mergeCell ref="Q74:W74"/>
    <mergeCell ref="H70:I70"/>
    <mergeCell ref="A61:J61"/>
    <mergeCell ref="A1:Q1"/>
    <mergeCell ref="A60:R60"/>
    <mergeCell ref="L61:R61"/>
    <mergeCell ref="A69:B69"/>
    <mergeCell ref="H69:I69"/>
    <mergeCell ref="A2:R2"/>
    <mergeCell ref="A14:B14"/>
    <mergeCell ref="F14:G14"/>
    <mergeCell ref="A3:I3"/>
    <mergeCell ref="J3:Q3"/>
    <mergeCell ref="F15:G15"/>
    <mergeCell ref="A41:R41"/>
    <mergeCell ref="A42:J42"/>
    <mergeCell ref="A37:A38"/>
    <mergeCell ref="B37:B38"/>
    <mergeCell ref="A21:G21"/>
  </mergeCells>
  <conditionalFormatting sqref="B12:H12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4:D51">
    <cfRule type="colorScale" priority="7">
      <colorScale>
        <cfvo type="num" val="-0.1"/>
        <cfvo type="num" val="0"/>
        <cfvo type="num" val="0.5"/>
        <color rgb="FFF8696B"/>
        <color rgb="FFFFEB84"/>
        <color rgb="FF63BE7B"/>
      </colorScale>
    </cfRule>
  </conditionalFormatting>
  <conditionalFormatting sqref="J63:J66">
    <cfRule type="colorScale" priority="6">
      <colorScale>
        <cfvo type="num" val="0.5"/>
        <cfvo type="num" val="0.8"/>
        <cfvo type="num" val="1"/>
        <color rgb="FFF8696B"/>
        <color rgb="FFFFEB84"/>
        <color rgb="FF63BE7B"/>
      </colorScale>
    </cfRule>
  </conditionalFormatting>
  <conditionalFormatting sqref="H5:H11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opLeftCell="A10" zoomScale="120" zoomScaleNormal="120" workbookViewId="0">
      <selection activeCell="G14" sqref="G14"/>
    </sheetView>
  </sheetViews>
  <sheetFormatPr baseColWidth="10" defaultColWidth="11.44140625" defaultRowHeight="14.4" x14ac:dyDescent="0.3"/>
  <cols>
    <col min="1" max="1" width="4.6640625" customWidth="1"/>
    <col min="2" max="2" width="40.6640625" customWidth="1"/>
    <col min="3" max="3" width="20.6640625" customWidth="1"/>
    <col min="4" max="4" width="18.6640625" customWidth="1"/>
    <col min="5" max="6" width="9.6640625" customWidth="1"/>
    <col min="7" max="7" width="11.6640625" customWidth="1"/>
    <col min="8" max="8" width="7.6640625" customWidth="1"/>
    <col min="9" max="10" width="10.6640625" customWidth="1"/>
  </cols>
  <sheetData>
    <row r="1" spans="1:11" ht="15.6" x14ac:dyDescent="0.3">
      <c r="A1" s="29"/>
      <c r="B1" s="107" t="s">
        <v>54</v>
      </c>
      <c r="C1" s="107"/>
      <c r="D1" s="107"/>
      <c r="E1" s="107"/>
      <c r="F1" s="107"/>
      <c r="G1" s="107"/>
      <c r="H1" s="107"/>
      <c r="I1" s="107"/>
      <c r="J1" s="107"/>
      <c r="K1" s="30"/>
    </row>
    <row r="2" spans="1:11" ht="9" customHeight="1" x14ac:dyDescent="0.3">
      <c r="A2" s="29"/>
      <c r="B2" s="91"/>
      <c r="C2" s="91"/>
      <c r="D2" s="91"/>
      <c r="E2" s="91"/>
      <c r="F2" s="91"/>
      <c r="G2" s="91"/>
      <c r="H2" s="91"/>
      <c r="I2" s="91"/>
      <c r="J2" s="91"/>
      <c r="K2" s="30"/>
    </row>
    <row r="3" spans="1:11" ht="15.6" x14ac:dyDescent="0.3">
      <c r="A3" s="29"/>
      <c r="B3" s="107" t="s">
        <v>55</v>
      </c>
      <c r="C3" s="107"/>
      <c r="D3" s="107"/>
      <c r="E3" s="107"/>
      <c r="F3" s="107"/>
      <c r="G3" s="107"/>
      <c r="H3" s="107"/>
      <c r="I3" s="107"/>
      <c r="J3" s="107"/>
      <c r="K3" s="30"/>
    </row>
    <row r="4" spans="1:11" x14ac:dyDescent="0.3">
      <c r="A4" s="31"/>
      <c r="B4" s="108" t="s">
        <v>56</v>
      </c>
      <c r="C4" s="108"/>
      <c r="D4" s="108"/>
      <c r="E4" s="108"/>
      <c r="F4" s="108"/>
      <c r="G4" s="108"/>
      <c r="H4" s="108"/>
      <c r="I4" s="108"/>
      <c r="J4" s="108"/>
      <c r="K4" s="30"/>
    </row>
    <row r="5" spans="1:11" ht="13.5" customHeight="1" x14ac:dyDescent="0.3">
      <c r="A5" s="31"/>
      <c r="B5" s="92"/>
      <c r="C5" s="92"/>
      <c r="D5" s="92"/>
      <c r="E5" s="92"/>
      <c r="F5" s="92"/>
      <c r="G5" s="92"/>
      <c r="H5" s="92"/>
      <c r="I5" s="92"/>
      <c r="J5" s="92"/>
      <c r="K5" s="30"/>
    </row>
    <row r="6" spans="1:11" s="33" customFormat="1" ht="21.75" customHeight="1" x14ac:dyDescent="0.2">
      <c r="A6" s="109" t="s">
        <v>57</v>
      </c>
      <c r="B6" s="109"/>
      <c r="C6" s="109"/>
      <c r="D6" s="109"/>
      <c r="E6" s="109"/>
      <c r="F6" s="109"/>
      <c r="G6" s="109"/>
      <c r="H6" s="109"/>
      <c r="I6" s="109"/>
      <c r="J6" s="109"/>
      <c r="K6" s="32"/>
    </row>
    <row r="7" spans="1:11" s="35" customFormat="1" ht="14.25" customHeight="1" x14ac:dyDescent="0.3">
      <c r="A7" s="110"/>
      <c r="B7" s="105" t="s">
        <v>58</v>
      </c>
      <c r="C7" s="105" t="s">
        <v>59</v>
      </c>
      <c r="D7" s="105" t="s">
        <v>60</v>
      </c>
      <c r="E7" s="105" t="s">
        <v>61</v>
      </c>
      <c r="F7" s="105" t="s">
        <v>22</v>
      </c>
      <c r="G7" s="105" t="s">
        <v>23</v>
      </c>
      <c r="H7" s="34"/>
    </row>
    <row r="8" spans="1:11" s="35" customFormat="1" ht="16.5" customHeight="1" x14ac:dyDescent="0.3">
      <c r="A8" s="110"/>
      <c r="B8" s="105"/>
      <c r="C8" s="105"/>
      <c r="D8" s="105"/>
      <c r="E8" s="105"/>
      <c r="F8" s="105"/>
      <c r="G8" s="105"/>
      <c r="H8" s="34"/>
    </row>
    <row r="9" spans="1:11" ht="54.9" customHeight="1" x14ac:dyDescent="0.3">
      <c r="A9" s="36">
        <v>1</v>
      </c>
      <c r="B9" s="37" t="s">
        <v>62</v>
      </c>
      <c r="C9" s="93" t="s">
        <v>66</v>
      </c>
      <c r="D9" s="39" t="s">
        <v>67</v>
      </c>
      <c r="E9" s="40">
        <v>0.1</v>
      </c>
      <c r="F9" s="41"/>
      <c r="G9" s="42"/>
      <c r="H9" s="30"/>
    </row>
    <row r="10" spans="1:11" ht="54.9" customHeight="1" x14ac:dyDescent="0.3">
      <c r="A10" s="36">
        <v>2</v>
      </c>
      <c r="B10" s="37" t="s">
        <v>68</v>
      </c>
      <c r="C10" s="38" t="s">
        <v>69</v>
      </c>
      <c r="D10" s="39" t="s">
        <v>70</v>
      </c>
      <c r="E10" s="40">
        <v>0.1</v>
      </c>
      <c r="F10" s="41"/>
      <c r="G10" s="42"/>
      <c r="H10" s="30"/>
    </row>
    <row r="11" spans="1:11" ht="54.9" customHeight="1" x14ac:dyDescent="0.3">
      <c r="A11" s="36">
        <v>3</v>
      </c>
      <c r="B11" s="37" t="s">
        <v>71</v>
      </c>
      <c r="C11" s="38" t="s">
        <v>72</v>
      </c>
      <c r="D11" s="39" t="s">
        <v>73</v>
      </c>
      <c r="E11" s="40">
        <v>0.2</v>
      </c>
      <c r="F11" s="41"/>
      <c r="G11" s="42"/>
      <c r="H11" s="30"/>
    </row>
    <row r="12" spans="1:11" ht="54.9" customHeight="1" x14ac:dyDescent="0.3">
      <c r="A12" s="36">
        <v>4</v>
      </c>
      <c r="B12" s="37" t="s">
        <v>63</v>
      </c>
      <c r="C12" s="38" t="s">
        <v>74</v>
      </c>
      <c r="D12" s="39" t="s">
        <v>75</v>
      </c>
      <c r="E12" s="40">
        <v>0.2</v>
      </c>
      <c r="F12" s="41"/>
      <c r="G12" s="42"/>
      <c r="H12" s="30"/>
    </row>
    <row r="13" spans="1:11" ht="54.9" customHeight="1" x14ac:dyDescent="0.3">
      <c r="A13" s="36">
        <v>5</v>
      </c>
      <c r="B13" s="37" t="s">
        <v>76</v>
      </c>
      <c r="C13" s="38" t="s">
        <v>77</v>
      </c>
      <c r="D13" s="39" t="s">
        <v>78</v>
      </c>
      <c r="E13" s="40">
        <v>0.2</v>
      </c>
      <c r="F13" s="41"/>
      <c r="G13" s="42"/>
      <c r="H13" s="30"/>
    </row>
    <row r="14" spans="1:11" ht="54.9" customHeight="1" x14ac:dyDescent="0.3">
      <c r="A14" s="36">
        <v>6</v>
      </c>
      <c r="B14" s="37" t="s">
        <v>79</v>
      </c>
      <c r="C14" s="38" t="s">
        <v>80</v>
      </c>
      <c r="D14" s="39" t="s">
        <v>78</v>
      </c>
      <c r="E14" s="40">
        <v>0.2</v>
      </c>
      <c r="F14" s="41"/>
      <c r="G14" s="42"/>
      <c r="H14" s="30"/>
    </row>
    <row r="15" spans="1:11" ht="9.75" customHeight="1" x14ac:dyDescent="0.3">
      <c r="A15" s="43"/>
      <c r="B15" s="44"/>
      <c r="C15" s="45"/>
      <c r="D15" s="45"/>
      <c r="E15" s="46"/>
      <c r="F15" s="47"/>
      <c r="G15" s="47"/>
      <c r="H15" s="30"/>
    </row>
    <row r="16" spans="1:11" s="18" customFormat="1" ht="21.75" customHeight="1" x14ac:dyDescent="0.3">
      <c r="A16" s="48"/>
      <c r="B16" s="49"/>
      <c r="C16" s="49"/>
      <c r="D16" s="49"/>
      <c r="E16" s="49"/>
      <c r="F16" s="43" t="s">
        <v>64</v>
      </c>
      <c r="G16" s="50">
        <f>SUM(G9:G12)</f>
        <v>0</v>
      </c>
      <c r="H16" s="19"/>
    </row>
    <row r="17" spans="1:11" s="52" customFormat="1" ht="45" customHeight="1" x14ac:dyDescent="0.3">
      <c r="A17" s="106" t="s">
        <v>65</v>
      </c>
      <c r="B17" s="106"/>
      <c r="C17" s="106"/>
      <c r="D17" s="106"/>
      <c r="E17" s="106"/>
      <c r="F17" s="106"/>
      <c r="G17" s="106"/>
      <c r="H17" s="106"/>
      <c r="I17" s="106"/>
      <c r="J17" s="106"/>
      <c r="K17" s="51"/>
    </row>
  </sheetData>
  <mergeCells count="12">
    <mergeCell ref="F7:F8"/>
    <mergeCell ref="G7:G8"/>
    <mergeCell ref="A17:J17"/>
    <mergeCell ref="B1:J1"/>
    <mergeCell ref="B3:J3"/>
    <mergeCell ref="B4:J4"/>
    <mergeCell ref="A6:J6"/>
    <mergeCell ref="A7:A8"/>
    <mergeCell ref="B7:B8"/>
    <mergeCell ref="C7:C8"/>
    <mergeCell ref="D7:D8"/>
    <mergeCell ref="E7:E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Tablero</vt:lpstr>
      <vt:lpstr>Formato</vt:lpstr>
      <vt:lpstr>Tablero!Área_de_impresión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2019-10-06T00:35:41Z</dcterms:modified>
</cp:coreProperties>
</file>